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в. Уч. Часть\Downloads\"/>
    </mc:Choice>
  </mc:AlternateContent>
  <xr:revisionPtr revIDLastSave="0" documentId="13_ncr:1_{8F2A1D44-A495-4004-A62F-B703E466FCF7}" xr6:coauthVersionLast="37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Лист1" sheetId="1" r:id="rId1"/>
    <sheet name="для сверки" sheetId="3" r:id="rId2"/>
    <sheet name="для сопроводительного" sheetId="4" r:id="rId3"/>
    <sheet name="списки" sheetId="2" r:id="rId4"/>
  </sheets>
  <externalReferences>
    <externalReference r:id="rId5"/>
  </externalReferences>
  <definedNames>
    <definedName name="_xlnm._FilterDatabase" localSheetId="1" hidden="1">'для сверки'!$A$2:$AW$2</definedName>
    <definedName name="_xlnm._FilterDatabase" localSheetId="0" hidden="1">Лист1!$A$1:$T$182</definedName>
    <definedName name="_xlnm.Print_Area" localSheetId="1">'для сверки'!$A$1:$AX$15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3" l="1"/>
  <c r="AD4" i="3"/>
  <c r="AE4" i="3"/>
  <c r="AF4" i="3"/>
  <c r="AG4" i="3"/>
  <c r="AH4" i="3"/>
  <c r="AI4" i="3"/>
  <c r="AJ4" i="3"/>
  <c r="AC5" i="3"/>
  <c r="AD5" i="3"/>
  <c r="AE5" i="3"/>
  <c r="AF5" i="3"/>
  <c r="AG5" i="3"/>
  <c r="AH5" i="3"/>
  <c r="AI5" i="3"/>
  <c r="AJ5" i="3"/>
  <c r="AC6" i="3"/>
  <c r="AD6" i="3"/>
  <c r="AE6" i="3"/>
  <c r="AF6" i="3"/>
  <c r="AG6" i="3"/>
  <c r="AH6" i="3"/>
  <c r="AI6" i="3"/>
  <c r="AJ6" i="3"/>
  <c r="AC7" i="3"/>
  <c r="AD7" i="3"/>
  <c r="AE7" i="3"/>
  <c r="AF7" i="3"/>
  <c r="AG7" i="3"/>
  <c r="AH7" i="3"/>
  <c r="AI7" i="3"/>
  <c r="AJ7" i="3"/>
  <c r="AC8" i="3"/>
  <c r="AD8" i="3"/>
  <c r="AE8" i="3"/>
  <c r="AF8" i="3"/>
  <c r="AG8" i="3"/>
  <c r="AH8" i="3"/>
  <c r="AI8" i="3"/>
  <c r="AJ8" i="3"/>
  <c r="AC9" i="3"/>
  <c r="AD9" i="3"/>
  <c r="AE9" i="3"/>
  <c r="AF9" i="3"/>
  <c r="AG9" i="3"/>
  <c r="AH9" i="3"/>
  <c r="AI9" i="3"/>
  <c r="AJ9" i="3"/>
  <c r="AC10" i="3"/>
  <c r="AD10" i="3"/>
  <c r="AE10" i="3"/>
  <c r="AF10" i="3"/>
  <c r="AG10" i="3"/>
  <c r="AH10" i="3"/>
  <c r="AI10" i="3"/>
  <c r="AJ10" i="3"/>
  <c r="AC11" i="3"/>
  <c r="AD11" i="3"/>
  <c r="AE11" i="3"/>
  <c r="AF11" i="3"/>
  <c r="AG11" i="3"/>
  <c r="AH11" i="3"/>
  <c r="AI11" i="3"/>
  <c r="AJ11" i="3"/>
  <c r="AC12" i="3"/>
  <c r="AD12" i="3"/>
  <c r="AE12" i="3"/>
  <c r="AF12" i="3"/>
  <c r="AG12" i="3"/>
  <c r="AH12" i="3"/>
  <c r="AI12" i="3"/>
  <c r="AJ12" i="3"/>
  <c r="AC13" i="3"/>
  <c r="AD13" i="3"/>
  <c r="AE13" i="3"/>
  <c r="AF13" i="3"/>
  <c r="AG13" i="3"/>
  <c r="AH13" i="3"/>
  <c r="AI13" i="3"/>
  <c r="AJ13" i="3"/>
  <c r="AD3" i="3"/>
  <c r="AE3" i="3"/>
  <c r="AF3" i="3"/>
  <c r="AG3" i="3"/>
  <c r="AH3" i="3"/>
  <c r="AI3" i="3"/>
  <c r="AJ3" i="3"/>
  <c r="AC3" i="3"/>
  <c r="AC14" i="3" s="1"/>
  <c r="AK3" i="3"/>
  <c r="AL3" i="3"/>
  <c r="AM3" i="3"/>
  <c r="AN3" i="3"/>
  <c r="AO3" i="3"/>
  <c r="AP3" i="3"/>
  <c r="AQ3" i="3"/>
  <c r="AR3" i="3"/>
  <c r="AK4" i="3"/>
  <c r="AL4" i="3"/>
  <c r="AM4" i="3"/>
  <c r="AN4" i="3"/>
  <c r="AO4" i="3"/>
  <c r="AP4" i="3"/>
  <c r="AQ4" i="3"/>
  <c r="AR4" i="3"/>
  <c r="AK5" i="3"/>
  <c r="AL5" i="3"/>
  <c r="AM5" i="3"/>
  <c r="AN5" i="3"/>
  <c r="AO5" i="3"/>
  <c r="AP5" i="3"/>
  <c r="AQ5" i="3"/>
  <c r="AR5" i="3"/>
  <c r="AK6" i="3"/>
  <c r="AL6" i="3"/>
  <c r="AM6" i="3"/>
  <c r="AN6" i="3"/>
  <c r="AO6" i="3"/>
  <c r="AP6" i="3"/>
  <c r="AQ6" i="3"/>
  <c r="AR6" i="3"/>
  <c r="AK7" i="3"/>
  <c r="AL7" i="3"/>
  <c r="AM7" i="3"/>
  <c r="AN7" i="3"/>
  <c r="AO7" i="3"/>
  <c r="AP7" i="3"/>
  <c r="AQ7" i="3"/>
  <c r="AR7" i="3"/>
  <c r="AK8" i="3"/>
  <c r="AL8" i="3"/>
  <c r="AM8" i="3"/>
  <c r="AN8" i="3"/>
  <c r="AO8" i="3"/>
  <c r="AP8" i="3"/>
  <c r="AQ8" i="3"/>
  <c r="AR8" i="3"/>
  <c r="AK9" i="3"/>
  <c r="AL9" i="3"/>
  <c r="AM9" i="3"/>
  <c r="AN9" i="3"/>
  <c r="AO9" i="3"/>
  <c r="AP9" i="3"/>
  <c r="AQ9" i="3"/>
  <c r="AR9" i="3"/>
  <c r="AK10" i="3"/>
  <c r="AL10" i="3"/>
  <c r="AM10" i="3"/>
  <c r="AN10" i="3"/>
  <c r="AO10" i="3"/>
  <c r="AP10" i="3"/>
  <c r="AQ10" i="3"/>
  <c r="AR10" i="3"/>
  <c r="AK11" i="3"/>
  <c r="AL11" i="3"/>
  <c r="AM11" i="3"/>
  <c r="AN11" i="3"/>
  <c r="AO11" i="3"/>
  <c r="AP11" i="3"/>
  <c r="AQ11" i="3"/>
  <c r="AR11" i="3"/>
  <c r="AK12" i="3"/>
  <c r="AL12" i="3"/>
  <c r="AM12" i="3"/>
  <c r="AN12" i="3"/>
  <c r="AO12" i="3"/>
  <c r="AP12" i="3"/>
  <c r="AQ12" i="3"/>
  <c r="AR12" i="3"/>
  <c r="AK13" i="3"/>
  <c r="AL13" i="3"/>
  <c r="AM13" i="3"/>
  <c r="AN13" i="3"/>
  <c r="AO13" i="3"/>
  <c r="AP13" i="3"/>
  <c r="AQ13" i="3"/>
  <c r="AR13" i="3"/>
  <c r="A15" i="4"/>
  <c r="A14" i="4"/>
  <c r="A13" i="4"/>
  <c r="A12" i="4"/>
  <c r="A11" i="4"/>
  <c r="A10" i="4"/>
  <c r="A9" i="4"/>
  <c r="A8" i="4"/>
  <c r="A7" i="4"/>
  <c r="A6" i="4"/>
  <c r="A5" i="4"/>
  <c r="A4" i="4"/>
  <c r="A1" i="4"/>
  <c r="AT13" i="3"/>
  <c r="AS13" i="3"/>
  <c r="AB13" i="3"/>
  <c r="AA13" i="3"/>
  <c r="Z13" i="3"/>
  <c r="Y13" i="3"/>
  <c r="X13" i="3"/>
  <c r="W13" i="3"/>
  <c r="V13" i="3"/>
  <c r="U13" i="3"/>
  <c r="M14" i="4" s="1"/>
  <c r="T13" i="3"/>
  <c r="L14" i="4" s="1"/>
  <c r="S13" i="3"/>
  <c r="K14" i="4" s="1"/>
  <c r="R13" i="3"/>
  <c r="J14" i="4" s="1"/>
  <c r="Q13" i="3"/>
  <c r="I14" i="4" s="1"/>
  <c r="P13" i="3"/>
  <c r="O13" i="3"/>
  <c r="N13" i="3"/>
  <c r="H14" i="4" s="1"/>
  <c r="M13" i="3"/>
  <c r="G14" i="4" s="1"/>
  <c r="L13" i="3"/>
  <c r="F14" i="4" s="1"/>
  <c r="K13" i="3"/>
  <c r="J13" i="3"/>
  <c r="E14" i="4" s="1"/>
  <c r="I13" i="3"/>
  <c r="H13" i="3"/>
  <c r="D14" i="4" s="1"/>
  <c r="G13" i="3"/>
  <c r="F13" i="3"/>
  <c r="E13" i="3"/>
  <c r="D13" i="3"/>
  <c r="C13" i="3"/>
  <c r="C14" i="4" s="1"/>
  <c r="B13" i="3"/>
  <c r="AT12" i="3"/>
  <c r="AS12" i="3"/>
  <c r="AB12" i="3"/>
  <c r="AA12" i="3"/>
  <c r="Z12" i="3"/>
  <c r="Y12" i="3"/>
  <c r="X12" i="3"/>
  <c r="W12" i="3"/>
  <c r="V12" i="3"/>
  <c r="U12" i="3"/>
  <c r="M13" i="4" s="1"/>
  <c r="T12" i="3"/>
  <c r="L13" i="4" s="1"/>
  <c r="S12" i="3"/>
  <c r="K13" i="4" s="1"/>
  <c r="R12" i="3"/>
  <c r="J13" i="4" s="1"/>
  <c r="Q12" i="3"/>
  <c r="I13" i="4" s="1"/>
  <c r="P12" i="3"/>
  <c r="O12" i="3"/>
  <c r="N12" i="3"/>
  <c r="H13" i="4" s="1"/>
  <c r="M12" i="3"/>
  <c r="G13" i="4" s="1"/>
  <c r="L12" i="3"/>
  <c r="F13" i="4" s="1"/>
  <c r="K12" i="3"/>
  <c r="J12" i="3"/>
  <c r="E13" i="4" s="1"/>
  <c r="I12" i="3"/>
  <c r="H12" i="3"/>
  <c r="D13" i="4" s="1"/>
  <c r="G12" i="3"/>
  <c r="F12" i="3"/>
  <c r="E12" i="3"/>
  <c r="D12" i="3"/>
  <c r="C12" i="3"/>
  <c r="C13" i="4" s="1"/>
  <c r="B12" i="3"/>
  <c r="AT11" i="3"/>
  <c r="AS11" i="3"/>
  <c r="AB11" i="3"/>
  <c r="AA11" i="3"/>
  <c r="Z11" i="3"/>
  <c r="Y11" i="3"/>
  <c r="X11" i="3"/>
  <c r="W11" i="3"/>
  <c r="V11" i="3"/>
  <c r="U11" i="3"/>
  <c r="M12" i="4" s="1"/>
  <c r="T11" i="3"/>
  <c r="L12" i="4" s="1"/>
  <c r="S11" i="3"/>
  <c r="K12" i="4" s="1"/>
  <c r="R11" i="3"/>
  <c r="J12" i="4" s="1"/>
  <c r="Q11" i="3"/>
  <c r="I12" i="4" s="1"/>
  <c r="P11" i="3"/>
  <c r="O11" i="3"/>
  <c r="N11" i="3"/>
  <c r="H12" i="4" s="1"/>
  <c r="M11" i="3"/>
  <c r="G12" i="4" s="1"/>
  <c r="L11" i="3"/>
  <c r="F12" i="4" s="1"/>
  <c r="K11" i="3"/>
  <c r="J11" i="3"/>
  <c r="E12" i="4" s="1"/>
  <c r="I11" i="3"/>
  <c r="H11" i="3"/>
  <c r="D12" i="4" s="1"/>
  <c r="G11" i="3"/>
  <c r="F11" i="3"/>
  <c r="E11" i="3"/>
  <c r="D11" i="3"/>
  <c r="C11" i="3"/>
  <c r="B11" i="3"/>
  <c r="AT10" i="3"/>
  <c r="AS10" i="3"/>
  <c r="AB10" i="3"/>
  <c r="AA10" i="3"/>
  <c r="Z10" i="3"/>
  <c r="Y10" i="3"/>
  <c r="X10" i="3"/>
  <c r="W10" i="3"/>
  <c r="V10" i="3"/>
  <c r="U10" i="3"/>
  <c r="M11" i="4" s="1"/>
  <c r="T10" i="3"/>
  <c r="L11" i="4" s="1"/>
  <c r="S10" i="3"/>
  <c r="K11" i="4" s="1"/>
  <c r="R10" i="3"/>
  <c r="J11" i="4" s="1"/>
  <c r="Q10" i="3"/>
  <c r="I11" i="4" s="1"/>
  <c r="P10" i="3"/>
  <c r="O10" i="3"/>
  <c r="N10" i="3"/>
  <c r="H11" i="4" s="1"/>
  <c r="M10" i="3"/>
  <c r="G11" i="4" s="1"/>
  <c r="L10" i="3"/>
  <c r="F11" i="4" s="1"/>
  <c r="K10" i="3"/>
  <c r="J10" i="3"/>
  <c r="E11" i="4" s="1"/>
  <c r="I10" i="3"/>
  <c r="H10" i="3"/>
  <c r="D11" i="4" s="1"/>
  <c r="G10" i="3"/>
  <c r="F10" i="3"/>
  <c r="E10" i="3"/>
  <c r="D10" i="3"/>
  <c r="C10" i="3"/>
  <c r="C11" i="4" s="1"/>
  <c r="B10" i="3"/>
  <c r="AT9" i="3"/>
  <c r="AS9" i="3"/>
  <c r="AB9" i="3"/>
  <c r="AA9" i="3"/>
  <c r="Z9" i="3"/>
  <c r="Y9" i="3"/>
  <c r="X9" i="3"/>
  <c r="W9" i="3"/>
  <c r="V9" i="3"/>
  <c r="U9" i="3"/>
  <c r="M10" i="4" s="1"/>
  <c r="T9" i="3"/>
  <c r="L10" i="4" s="1"/>
  <c r="S9" i="3"/>
  <c r="K10" i="4" s="1"/>
  <c r="R9" i="3"/>
  <c r="J10" i="4" s="1"/>
  <c r="Q9" i="3"/>
  <c r="I10" i="4" s="1"/>
  <c r="P9" i="3"/>
  <c r="O9" i="3"/>
  <c r="N9" i="3"/>
  <c r="H10" i="4" s="1"/>
  <c r="M9" i="3"/>
  <c r="G10" i="4" s="1"/>
  <c r="L9" i="3"/>
  <c r="F10" i="4" s="1"/>
  <c r="K9" i="3"/>
  <c r="J9" i="3"/>
  <c r="E10" i="4" s="1"/>
  <c r="I9" i="3"/>
  <c r="H9" i="3"/>
  <c r="D10" i="4" s="1"/>
  <c r="G9" i="3"/>
  <c r="F9" i="3"/>
  <c r="E9" i="3"/>
  <c r="D9" i="3"/>
  <c r="C9" i="3"/>
  <c r="B9" i="3"/>
  <c r="AT8" i="3"/>
  <c r="AS8" i="3"/>
  <c r="AB8" i="3"/>
  <c r="AA8" i="3"/>
  <c r="Z8" i="3"/>
  <c r="Y8" i="3"/>
  <c r="X8" i="3"/>
  <c r="W8" i="3"/>
  <c r="V8" i="3"/>
  <c r="U8" i="3"/>
  <c r="M9" i="4" s="1"/>
  <c r="T8" i="3"/>
  <c r="L9" i="4" s="1"/>
  <c r="S8" i="3"/>
  <c r="K9" i="4" s="1"/>
  <c r="R8" i="3"/>
  <c r="J9" i="4" s="1"/>
  <c r="Q8" i="3"/>
  <c r="I9" i="4" s="1"/>
  <c r="P8" i="3"/>
  <c r="O8" i="3"/>
  <c r="N8" i="3"/>
  <c r="H9" i="4" s="1"/>
  <c r="M8" i="3"/>
  <c r="G9" i="4" s="1"/>
  <c r="L8" i="3"/>
  <c r="F9" i="4" s="1"/>
  <c r="K8" i="3"/>
  <c r="J8" i="3"/>
  <c r="E9" i="4" s="1"/>
  <c r="I8" i="3"/>
  <c r="H8" i="3"/>
  <c r="D9" i="4" s="1"/>
  <c r="G8" i="3"/>
  <c r="F8" i="3"/>
  <c r="E8" i="3"/>
  <c r="D8" i="3"/>
  <c r="C8" i="3"/>
  <c r="C9" i="4" s="1"/>
  <c r="B8" i="3"/>
  <c r="AT7" i="3"/>
  <c r="AS7" i="3"/>
  <c r="AB7" i="3"/>
  <c r="AA7" i="3"/>
  <c r="Z7" i="3"/>
  <c r="Y7" i="3"/>
  <c r="X7" i="3"/>
  <c r="W7" i="3"/>
  <c r="V7" i="3"/>
  <c r="U7" i="3"/>
  <c r="M8" i="4" s="1"/>
  <c r="T7" i="3"/>
  <c r="L8" i="4" s="1"/>
  <c r="S7" i="3"/>
  <c r="K8" i="4" s="1"/>
  <c r="R7" i="3"/>
  <c r="J8" i="4" s="1"/>
  <c r="Q7" i="3"/>
  <c r="I8" i="4" s="1"/>
  <c r="P7" i="3"/>
  <c r="O7" i="3"/>
  <c r="N7" i="3"/>
  <c r="H8" i="4" s="1"/>
  <c r="M7" i="3"/>
  <c r="G8" i="4" s="1"/>
  <c r="L7" i="3"/>
  <c r="F8" i="4" s="1"/>
  <c r="K7" i="3"/>
  <c r="J7" i="3"/>
  <c r="E8" i="4" s="1"/>
  <c r="I7" i="3"/>
  <c r="H7" i="3"/>
  <c r="D8" i="4" s="1"/>
  <c r="G7" i="3"/>
  <c r="F7" i="3"/>
  <c r="E7" i="3"/>
  <c r="D7" i="3"/>
  <c r="C7" i="3"/>
  <c r="B7" i="3"/>
  <c r="AT6" i="3"/>
  <c r="AS6" i="3"/>
  <c r="AB6" i="3"/>
  <c r="AA6" i="3"/>
  <c r="Z6" i="3"/>
  <c r="Y6" i="3"/>
  <c r="X6" i="3"/>
  <c r="W6" i="3"/>
  <c r="V6" i="3"/>
  <c r="U6" i="3"/>
  <c r="M7" i="4" s="1"/>
  <c r="T6" i="3"/>
  <c r="S6" i="3"/>
  <c r="K7" i="4" s="1"/>
  <c r="R6" i="3"/>
  <c r="J7" i="4" s="1"/>
  <c r="Q6" i="3"/>
  <c r="I7" i="4" s="1"/>
  <c r="P6" i="3"/>
  <c r="O6" i="3"/>
  <c r="N6" i="3"/>
  <c r="H7" i="4" s="1"/>
  <c r="M6" i="3"/>
  <c r="G7" i="4" s="1"/>
  <c r="L6" i="3"/>
  <c r="F7" i="4" s="1"/>
  <c r="K6" i="3"/>
  <c r="J6" i="3"/>
  <c r="E7" i="4" s="1"/>
  <c r="I6" i="3"/>
  <c r="H6" i="3"/>
  <c r="D7" i="4" s="1"/>
  <c r="G6" i="3"/>
  <c r="F6" i="3"/>
  <c r="E6" i="3"/>
  <c r="D6" i="3"/>
  <c r="C6" i="3"/>
  <c r="C7" i="4" s="1"/>
  <c r="B6" i="3"/>
  <c r="AT5" i="3"/>
  <c r="AS5" i="3"/>
  <c r="AB5" i="3"/>
  <c r="AA5" i="3"/>
  <c r="Z5" i="3"/>
  <c r="Y5" i="3"/>
  <c r="X5" i="3"/>
  <c r="W5" i="3"/>
  <c r="V5" i="3"/>
  <c r="U5" i="3"/>
  <c r="M6" i="4" s="1"/>
  <c r="T5" i="3"/>
  <c r="L6" i="4" s="1"/>
  <c r="S5" i="3"/>
  <c r="K6" i="4" s="1"/>
  <c r="R5" i="3"/>
  <c r="J6" i="4" s="1"/>
  <c r="Q5" i="3"/>
  <c r="I6" i="4" s="1"/>
  <c r="P5" i="3"/>
  <c r="O5" i="3"/>
  <c r="N5" i="3"/>
  <c r="H6" i="4" s="1"/>
  <c r="M5" i="3"/>
  <c r="G6" i="4" s="1"/>
  <c r="L5" i="3"/>
  <c r="F6" i="4" s="1"/>
  <c r="K5" i="3"/>
  <c r="J5" i="3"/>
  <c r="E6" i="4" s="1"/>
  <c r="I5" i="3"/>
  <c r="H5" i="3"/>
  <c r="D6" i="4" s="1"/>
  <c r="G5" i="3"/>
  <c r="F5" i="3"/>
  <c r="E5" i="3"/>
  <c r="D5" i="3"/>
  <c r="C5" i="3"/>
  <c r="B5" i="3"/>
  <c r="AT4" i="3"/>
  <c r="AS4" i="3"/>
  <c r="AB4" i="3"/>
  <c r="AA4" i="3"/>
  <c r="Z4" i="3"/>
  <c r="Y4" i="3"/>
  <c r="X4" i="3"/>
  <c r="W4" i="3"/>
  <c r="V4" i="3"/>
  <c r="U4" i="3"/>
  <c r="M5" i="4" s="1"/>
  <c r="T4" i="3"/>
  <c r="L5" i="4" s="1"/>
  <c r="S4" i="3"/>
  <c r="K5" i="4" s="1"/>
  <c r="R4" i="3"/>
  <c r="J5" i="4" s="1"/>
  <c r="Q4" i="3"/>
  <c r="I5" i="4" s="1"/>
  <c r="P4" i="3"/>
  <c r="O4" i="3"/>
  <c r="N4" i="3"/>
  <c r="M4" i="3"/>
  <c r="G5" i="4" s="1"/>
  <c r="L4" i="3"/>
  <c r="F5" i="4" s="1"/>
  <c r="K4" i="3"/>
  <c r="J4" i="3"/>
  <c r="I4" i="3"/>
  <c r="H4" i="3"/>
  <c r="D5" i="4" s="1"/>
  <c r="G4" i="3"/>
  <c r="F4" i="3"/>
  <c r="E4" i="3"/>
  <c r="D4" i="3"/>
  <c r="C4" i="3"/>
  <c r="C5" i="4" s="1"/>
  <c r="B4" i="3"/>
  <c r="AT3" i="3"/>
  <c r="AS3" i="3"/>
  <c r="AB3" i="3"/>
  <c r="AA3" i="3"/>
  <c r="Z3" i="3"/>
  <c r="Y3" i="3"/>
  <c r="X3" i="3"/>
  <c r="W3" i="3"/>
  <c r="V3" i="3"/>
  <c r="U3" i="3"/>
  <c r="T3" i="3"/>
  <c r="L4" i="4" s="1"/>
  <c r="S3" i="3"/>
  <c r="R3" i="3"/>
  <c r="J4" i="4" s="1"/>
  <c r="Q3" i="3"/>
  <c r="P3" i="3"/>
  <c r="O3" i="3"/>
  <c r="N3" i="3"/>
  <c r="H4" i="4" s="1"/>
  <c r="M3" i="3"/>
  <c r="G4" i="4" s="1"/>
  <c r="L3" i="3"/>
  <c r="F4" i="4" s="1"/>
  <c r="K3" i="3"/>
  <c r="J3" i="3"/>
  <c r="E4" i="4" s="1"/>
  <c r="I3" i="3"/>
  <c r="H3" i="3"/>
  <c r="D4" i="4" s="1"/>
  <c r="G3" i="3"/>
  <c r="F3" i="3"/>
  <c r="E3" i="3"/>
  <c r="D3" i="3"/>
  <c r="C3" i="3"/>
  <c r="B3" i="3"/>
  <c r="A15" i="3"/>
  <c r="L22" i="4" s="1"/>
  <c r="AI14" i="3" l="1"/>
  <c r="AD14" i="3"/>
  <c r="AH14" i="3"/>
  <c r="AE14" i="3"/>
  <c r="AF14" i="3"/>
  <c r="AJ14" i="3"/>
  <c r="AG14" i="3"/>
  <c r="AB14" i="3"/>
  <c r="B14" i="3"/>
  <c r="AP14" i="3"/>
  <c r="AU10" i="3"/>
  <c r="F14" i="3"/>
  <c r="K14" i="3"/>
  <c r="G14" i="3"/>
  <c r="I14" i="3"/>
  <c r="AK14" i="3"/>
  <c r="AO14" i="3"/>
  <c r="Z14" i="3"/>
  <c r="W14" i="3"/>
  <c r="Y14" i="3"/>
  <c r="AA14" i="3"/>
  <c r="N6" i="4"/>
  <c r="N8" i="4"/>
  <c r="N10" i="4"/>
  <c r="N12" i="4"/>
  <c r="N14" i="4"/>
  <c r="AQ14" i="3"/>
  <c r="N13" i="4"/>
  <c r="R14" i="3"/>
  <c r="E14" i="3"/>
  <c r="N4" i="4"/>
  <c r="D15" i="4"/>
  <c r="J15" i="4"/>
  <c r="V14" i="3"/>
  <c r="AL14" i="3"/>
  <c r="AR14" i="3"/>
  <c r="C4" i="4"/>
  <c r="B4" i="4"/>
  <c r="S14" i="3"/>
  <c r="K4" i="4"/>
  <c r="K15" i="4" s="1"/>
  <c r="C6" i="4"/>
  <c r="B6" i="4"/>
  <c r="AU6" i="3"/>
  <c r="L7" i="4"/>
  <c r="L15" i="4" s="1"/>
  <c r="C8" i="4"/>
  <c r="B8" i="4"/>
  <c r="C10" i="4"/>
  <c r="B10" i="4"/>
  <c r="C12" i="4"/>
  <c r="B12" i="4"/>
  <c r="C14" i="3"/>
  <c r="O14" i="3"/>
  <c r="F15" i="4"/>
  <c r="G15" i="4"/>
  <c r="N5" i="4"/>
  <c r="N7" i="4"/>
  <c r="N9" i="4"/>
  <c r="N11" i="4"/>
  <c r="I4" i="4"/>
  <c r="I15" i="4" s="1"/>
  <c r="Q14" i="3"/>
  <c r="M4" i="4"/>
  <c r="M15" i="4" s="1"/>
  <c r="U14" i="3"/>
  <c r="E5" i="4"/>
  <c r="E15" i="4" s="1"/>
  <c r="J14" i="3"/>
  <c r="N14" i="3"/>
  <c r="H5" i="4"/>
  <c r="H15" i="4" s="1"/>
  <c r="B5" i="4"/>
  <c r="B7" i="4"/>
  <c r="B9" i="4"/>
  <c r="B11" i="4"/>
  <c r="B13" i="4"/>
  <c r="B14" i="4"/>
  <c r="D14" i="3"/>
  <c r="H14" i="3"/>
  <c r="L14" i="3"/>
  <c r="T14" i="3"/>
  <c r="X14" i="3"/>
  <c r="AN14" i="3"/>
  <c r="AM14" i="3"/>
  <c r="AT14" i="3"/>
  <c r="AW11" i="3"/>
  <c r="AS14" i="3"/>
  <c r="AU11" i="3"/>
  <c r="AW12" i="3"/>
  <c r="AW13" i="3"/>
  <c r="AU12" i="3"/>
  <c r="AV13" i="3"/>
  <c r="AV11" i="3"/>
  <c r="AV12" i="3"/>
  <c r="AX13" i="3"/>
  <c r="AX11" i="3"/>
  <c r="AU13" i="3"/>
  <c r="AW4" i="3"/>
  <c r="AV4" i="3"/>
  <c r="AX5" i="3"/>
  <c r="AW5" i="3"/>
  <c r="AV6" i="3"/>
  <c r="AU7" i="3"/>
  <c r="AV7" i="3"/>
  <c r="AW8" i="3"/>
  <c r="AV8" i="3"/>
  <c r="AX9" i="3"/>
  <c r="AW9" i="3"/>
  <c r="AV10" i="3"/>
  <c r="AW3" i="3"/>
  <c r="AU4" i="3"/>
  <c r="AV5" i="3"/>
  <c r="AX6" i="3"/>
  <c r="AW7" i="3"/>
  <c r="AU8" i="3"/>
  <c r="AV9" i="3"/>
  <c r="AX10" i="3"/>
  <c r="AX3" i="3"/>
  <c r="AU5" i="3"/>
  <c r="AW6" i="3"/>
  <c r="AX7" i="3"/>
  <c r="AU9" i="3"/>
  <c r="AW10" i="3"/>
  <c r="AX4" i="3"/>
  <c r="AX8" i="3"/>
  <c r="AX12" i="3"/>
  <c r="P14" i="3"/>
  <c r="AV3" i="3"/>
  <c r="M14" i="3"/>
  <c r="AU3" i="3"/>
  <c r="N15" i="4" l="1"/>
  <c r="C15" i="4"/>
  <c r="E16" i="4" s="1"/>
  <c r="B15" i="4"/>
  <c r="G16" i="4" l="1"/>
  <c r="I16" i="4"/>
  <c r="J16" i="4"/>
  <c r="D16" i="4"/>
  <c r="F16" i="4"/>
  <c r="C16" i="4"/>
  <c r="K16" i="4"/>
  <c r="L16" i="4"/>
  <c r="M16" i="4"/>
  <c r="N16" i="4"/>
</calcChain>
</file>

<file path=xl/sharedStrings.xml><?xml version="1.0" encoding="utf-8"?>
<sst xmlns="http://schemas.openxmlformats.org/spreadsheetml/2006/main" count="2292" uniqueCount="741">
  <si>
    <t>437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</si>
  <si>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</si>
  <si>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Нижнетагильский строительный колледж</t>
  </si>
  <si>
    <t>08.02.01 Строительство и эксплуатация зданий и сооружений</t>
  </si>
  <si>
    <t>1.52.001</t>
  </si>
  <si>
    <t>Алленов Кирилл Алексеевич</t>
  </si>
  <si>
    <t>завершил обучение (выпускник)</t>
  </si>
  <si>
    <t>Нет</t>
  </si>
  <si>
    <t>призыв в армию</t>
  </si>
  <si>
    <t>438</t>
  </si>
  <si>
    <t>1.52.002</t>
  </si>
  <si>
    <t>Альмухаметов Максим Витальевич</t>
  </si>
  <si>
    <t>439</t>
  </si>
  <si>
    <t>1.52.003</t>
  </si>
  <si>
    <t>Бердников Алексей Александрович</t>
  </si>
  <si>
    <t>440</t>
  </si>
  <si>
    <t>1.52.004</t>
  </si>
  <si>
    <t>Береговых Данил Антонович</t>
  </si>
  <si>
    <t>441</t>
  </si>
  <si>
    <t>1.52.005</t>
  </si>
  <si>
    <t>Зимина Алина Владиславовна</t>
  </si>
  <si>
    <t>трудоустроен у иного работодателя</t>
  </si>
  <si>
    <t>Да</t>
  </si>
  <si>
    <t>ООО УК Домгарант</t>
  </si>
  <si>
    <t>6623046050</t>
  </si>
  <si>
    <t>442</t>
  </si>
  <si>
    <t>1.52.006</t>
  </si>
  <si>
    <t>Лаптев Кирилл Алексеевич</t>
  </si>
  <si>
    <t>443</t>
  </si>
  <si>
    <t>1.52.007</t>
  </si>
  <si>
    <t>Миронов Георгий Константинович</t>
  </si>
  <si>
    <t>444</t>
  </si>
  <si>
    <t>1.52.008</t>
  </si>
  <si>
    <t>Перехрестюк Максим Дмитриевич</t>
  </si>
  <si>
    <t>445</t>
  </si>
  <si>
    <t>1.52.009</t>
  </si>
  <si>
    <t>Попова Полина Александровна</t>
  </si>
  <si>
    <t>АО УММ2</t>
  </si>
  <si>
    <t>6661001614</t>
  </si>
  <si>
    <t>446</t>
  </si>
  <si>
    <t>1.52.010</t>
  </si>
  <si>
    <t>Садовых Андрей Алексеевич</t>
  </si>
  <si>
    <t>продолжение обучения без совмещения с трудоустройством</t>
  </si>
  <si>
    <t>447</t>
  </si>
  <si>
    <t>1.52.011</t>
  </si>
  <si>
    <t>Саматова Татьяна Алексеевна</t>
  </si>
  <si>
    <t>448</t>
  </si>
  <si>
    <t>1.52.012</t>
  </si>
  <si>
    <t>Соломин Данил Михайлович</t>
  </si>
  <si>
    <t>трудоустроен у работодателя-партнера кластера</t>
  </si>
  <si>
    <t>ООО ГОРОДСКОЙ ИНСТИТУТ ПРОЕКТИРОВАНИЯ МЕТЗАВОДОВ</t>
  </si>
  <si>
    <t>7710597105</t>
  </si>
  <si>
    <t>449</t>
  </si>
  <si>
    <t>1.52.013</t>
  </si>
  <si>
    <t>Фаткуллина София Денисовна</t>
  </si>
  <si>
    <t>450</t>
  </si>
  <si>
    <t>1.52.014</t>
  </si>
  <si>
    <t>Фисунов Илья Денисович</t>
  </si>
  <si>
    <t>451</t>
  </si>
  <si>
    <t>1.52.015</t>
  </si>
  <si>
    <t>Хлебников Данил Александрович</t>
  </si>
  <si>
    <t>452</t>
  </si>
  <si>
    <t>1.52.016</t>
  </si>
  <si>
    <t>Юдин Данил Дмитриевич</t>
  </si>
  <si>
    <t>453</t>
  </si>
  <si>
    <t>1.52.017</t>
  </si>
  <si>
    <t>Чусовитин Андрей Александрович</t>
  </si>
  <si>
    <t>454</t>
  </si>
  <si>
    <t>1.52.018</t>
  </si>
  <si>
    <t>Дремов Макар Андреевич</t>
  </si>
  <si>
    <t>455</t>
  </si>
  <si>
    <t>1.52.019</t>
  </si>
  <si>
    <t>Гилев Александр Алексеевич</t>
  </si>
  <si>
    <t>456</t>
  </si>
  <si>
    <t>1.52.020</t>
  </si>
  <si>
    <t>Гончаров Сергей Денисович</t>
  </si>
  <si>
    <t>457</t>
  </si>
  <si>
    <t>1.52.021</t>
  </si>
  <si>
    <t>Захватошина Елизавета Васильевна</t>
  </si>
  <si>
    <t>АО ТЭО</t>
  </si>
  <si>
    <t>7448024487</t>
  </si>
  <si>
    <t>458</t>
  </si>
  <si>
    <t>1.52.022</t>
  </si>
  <si>
    <t>Казаков Владимир Вячеславович</t>
  </si>
  <si>
    <t>459</t>
  </si>
  <si>
    <t>1.52.023</t>
  </si>
  <si>
    <t>Лебедева Елена Олеговна</t>
  </si>
  <si>
    <t>ООО ВММ</t>
  </si>
  <si>
    <t>6623110612</t>
  </si>
  <si>
    <t>460</t>
  </si>
  <si>
    <t>1.52.024</t>
  </si>
  <si>
    <t>Логинов Вячеслав Андреевич</t>
  </si>
  <si>
    <t>461</t>
  </si>
  <si>
    <t>1.52.025</t>
  </si>
  <si>
    <t>Морозов Владислав Сергеевич</t>
  </si>
  <si>
    <t>462</t>
  </si>
  <si>
    <t>1.52.026</t>
  </si>
  <si>
    <t>Панькова Ирина Николаевна</t>
  </si>
  <si>
    <t>УК ПРО</t>
  </si>
  <si>
    <t>6623123731</t>
  </si>
  <si>
    <t>463</t>
  </si>
  <si>
    <t>1.52.027</t>
  </si>
  <si>
    <t>Проскурнин Данил Петрович</t>
  </si>
  <si>
    <t>ооо Брусника</t>
  </si>
  <si>
    <t>6671382990</t>
  </si>
  <si>
    <t>464</t>
  </si>
  <si>
    <t>1.52.028</t>
  </si>
  <si>
    <t>Ромейко Виктория Алексеевна</t>
  </si>
  <si>
    <t>465</t>
  </si>
  <si>
    <t>1.52.029</t>
  </si>
  <si>
    <t>Рыжкова Анита Олеговна</t>
  </si>
  <si>
    <t>466</t>
  </si>
  <si>
    <t>1.52.030</t>
  </si>
  <si>
    <t>Сычев Михаил Игоревич</t>
  </si>
  <si>
    <t>467</t>
  </si>
  <si>
    <t>1.52.031</t>
  </si>
  <si>
    <t>Топычканов Георгий Александрович</t>
  </si>
  <si>
    <t>468</t>
  </si>
  <si>
    <t>1.52.032</t>
  </si>
  <si>
    <t>Федорова Анна Дмитриевна</t>
  </si>
  <si>
    <t>469</t>
  </si>
  <si>
    <t>1.52.033</t>
  </si>
  <si>
    <t>Филадеева Мария Андреевна</t>
  </si>
  <si>
    <t>470</t>
  </si>
  <si>
    <t>1.52.034</t>
  </si>
  <si>
    <t>Черняев Семен Андреевич</t>
  </si>
  <si>
    <t>471</t>
  </si>
  <si>
    <t>1.52.035</t>
  </si>
  <si>
    <t>Цыганов Степан Александрович</t>
  </si>
  <si>
    <t>будет трудоустроен у иного работодателя</t>
  </si>
  <si>
    <t xml:space="preserve">ООО УММ2 </t>
  </si>
  <si>
    <t>472</t>
  </si>
  <si>
    <t>1.52.036</t>
  </si>
  <si>
    <t>Шкарин Святослав Иванович</t>
  </si>
  <si>
    <t>Техническая ошибка, строку необходимо удалить</t>
  </si>
  <si>
    <t>1336</t>
  </si>
  <si>
    <t>09.02.04 Информационные системы (по отраслям)</t>
  </si>
  <si>
    <t>1.52.037</t>
  </si>
  <si>
    <t>Башарова Мария Сергеевна</t>
  </si>
  <si>
    <t>ИП Палтусов</t>
  </si>
  <si>
    <t>662315868649</t>
  </si>
  <si>
    <t>1337</t>
  </si>
  <si>
    <t>1.52.038</t>
  </si>
  <si>
    <t>Волков Федор Дмитриевич</t>
  </si>
  <si>
    <t>1338</t>
  </si>
  <si>
    <t>1.52.039</t>
  </si>
  <si>
    <t>Дедюхин Игорь Олегович</t>
  </si>
  <si>
    <t>1339</t>
  </si>
  <si>
    <t>1.52.040</t>
  </si>
  <si>
    <t>Каримов Филипп Максимович</t>
  </si>
  <si>
    <t>1340</t>
  </si>
  <si>
    <t>1.52.041</t>
  </si>
  <si>
    <t>Ковалевич Вадим Вадимович</t>
  </si>
  <si>
    <t>1341</t>
  </si>
  <si>
    <t>1.52.042</t>
  </si>
  <si>
    <t>Копыльских Янина Сергеевна</t>
  </si>
  <si>
    <t>ООО Студия Батюкова</t>
  </si>
  <si>
    <t>6623135416</t>
  </si>
  <si>
    <t>1342</t>
  </si>
  <si>
    <t>1.52.043</t>
  </si>
  <si>
    <t>Кравченко Алексей Иванович</t>
  </si>
  <si>
    <t>1343</t>
  </si>
  <si>
    <t>1.52.044</t>
  </si>
  <si>
    <t>Круглов Никита Вячеславович</t>
  </si>
  <si>
    <t>1344</t>
  </si>
  <si>
    <t>1.52.045</t>
  </si>
  <si>
    <t>Легкой Макар Тарасович</t>
  </si>
  <si>
    <t>1345</t>
  </si>
  <si>
    <t>1.52.046</t>
  </si>
  <si>
    <t>Мерзахметов Тимофей Артемович</t>
  </si>
  <si>
    <t>1346</t>
  </si>
  <si>
    <t>1.52.047</t>
  </si>
  <si>
    <t>Мякишев Кирилл Сергеевич</t>
  </si>
  <si>
    <t>1347</t>
  </si>
  <si>
    <t>1.52.048</t>
  </si>
  <si>
    <t>Подколзина Екатерина Денисовна</t>
  </si>
  <si>
    <t>1348</t>
  </si>
  <si>
    <t>1.52.049</t>
  </si>
  <si>
    <t>Реденков Никита Олегович</t>
  </si>
  <si>
    <t>1349</t>
  </si>
  <si>
    <t>1.52.050</t>
  </si>
  <si>
    <t>Рыбин Александр Андреевич</t>
  </si>
  <si>
    <t>1350</t>
  </si>
  <si>
    <t>1.52.051</t>
  </si>
  <si>
    <t>Садаков Роман Алексеевич</t>
  </si>
  <si>
    <t>1351</t>
  </si>
  <si>
    <t>1.52.052</t>
  </si>
  <si>
    <t>Скороходов Никита Денисович</t>
  </si>
  <si>
    <t>1352</t>
  </si>
  <si>
    <t>1.52.053</t>
  </si>
  <si>
    <t>Толстоусова Виктория Александровна</t>
  </si>
  <si>
    <t>ГАУЗ СО Демидовская ГБ</t>
  </si>
  <si>
    <t>6623097055</t>
  </si>
  <si>
    <t>1353</t>
  </si>
  <si>
    <t>1.52.054</t>
  </si>
  <si>
    <t>Фомичева Мария Максимовна</t>
  </si>
  <si>
    <t>1354</t>
  </si>
  <si>
    <t>1.52.055</t>
  </si>
  <si>
    <t>Шахматов Тимофей Андреевич</t>
  </si>
  <si>
    <t>1355</t>
  </si>
  <si>
    <t>1.52.056</t>
  </si>
  <si>
    <t>Шахтарин Егор Валерьевич</t>
  </si>
  <si>
    <t>1356</t>
  </si>
  <si>
    <t>1.52.057</t>
  </si>
  <si>
    <t>Алякина Дарья Александровна</t>
  </si>
  <si>
    <t>ИП Никандров А.В.</t>
  </si>
  <si>
    <t>664898276275</t>
  </si>
  <si>
    <t>1357</t>
  </si>
  <si>
    <t>1.52.058</t>
  </si>
  <si>
    <t>Буркова Дарья Александровна</t>
  </si>
  <si>
    <t>АО Святогор</t>
  </si>
  <si>
    <t>6618000220</t>
  </si>
  <si>
    <t>1358</t>
  </si>
  <si>
    <t>1.52.059</t>
  </si>
  <si>
    <t>Герц Максим Александрович</t>
  </si>
  <si>
    <t>1359</t>
  </si>
  <si>
    <t>1.52.060</t>
  </si>
  <si>
    <t>Голышева Анастасия Дмитриевна</t>
  </si>
  <si>
    <t>ОООВИАсайт</t>
  </si>
  <si>
    <t>6623080157</t>
  </si>
  <si>
    <t>1360</t>
  </si>
  <si>
    <t>1.52.061</t>
  </si>
  <si>
    <t>Дедков Роман Александрович</t>
  </si>
  <si>
    <t>1361</t>
  </si>
  <si>
    <t>1.52.062</t>
  </si>
  <si>
    <t>Камаева Софья Денисовна</t>
  </si>
  <si>
    <t>ОООВеселые энтузиасты</t>
  </si>
  <si>
    <t>6678044750</t>
  </si>
  <si>
    <t>1362</t>
  </si>
  <si>
    <t>1.52.063</t>
  </si>
  <si>
    <t>Канашков Роман Александрович</t>
  </si>
  <si>
    <t>1363</t>
  </si>
  <si>
    <t>1.52.064</t>
  </si>
  <si>
    <t>Клементьева Софья Сергеевна</t>
  </si>
  <si>
    <t>ИП Окулов</t>
  </si>
  <si>
    <t>662343153339</t>
  </si>
  <si>
    <t>1364</t>
  </si>
  <si>
    <t>1.52.065</t>
  </si>
  <si>
    <t>Кукета Александра Вадимовна</t>
  </si>
  <si>
    <t>ООО Иридиум</t>
  </si>
  <si>
    <t>6623092804</t>
  </si>
  <si>
    <t>1365</t>
  </si>
  <si>
    <t>1.52.066</t>
  </si>
  <si>
    <t>Минагулов Антон Михайлович</t>
  </si>
  <si>
    <t>1366</t>
  </si>
  <si>
    <t>1.52.067</t>
  </si>
  <si>
    <t>Мисник Елизавета Андреевна</t>
  </si>
  <si>
    <t>ИП Белоусова М.О.</t>
  </si>
  <si>
    <t>660705114636</t>
  </si>
  <si>
    <t>1367</t>
  </si>
  <si>
    <t>1.52.068</t>
  </si>
  <si>
    <t>Овчинников Никита Максимович</t>
  </si>
  <si>
    <t>1368</t>
  </si>
  <si>
    <t>1.52.069</t>
  </si>
  <si>
    <t>Орлов Григорий Борисович</t>
  </si>
  <si>
    <t>1369</t>
  </si>
  <si>
    <t>1.52.070</t>
  </si>
  <si>
    <t>Решетников Алексей Александрович</t>
  </si>
  <si>
    <t>1370</t>
  </si>
  <si>
    <t>1.52.071</t>
  </si>
  <si>
    <t>Ровкин Андрей Александрович</t>
  </si>
  <si>
    <t>1371</t>
  </si>
  <si>
    <t>1.52.072</t>
  </si>
  <si>
    <t>Старостин Егор Дмитриевич</t>
  </si>
  <si>
    <t>1372</t>
  </si>
  <si>
    <t>1.52.073</t>
  </si>
  <si>
    <t>Федорахин Артём Дмитриевич</t>
  </si>
  <si>
    <t>1373</t>
  </si>
  <si>
    <t>1.52.074</t>
  </si>
  <si>
    <t>Филатова Елена Владимировна</t>
  </si>
  <si>
    <t>ИП Сысолятин А.С.</t>
  </si>
  <si>
    <t>662330082803</t>
  </si>
  <si>
    <t>1374</t>
  </si>
  <si>
    <t>1.52.075</t>
  </si>
  <si>
    <t>Филимонов Кирилл Станиславович</t>
  </si>
  <si>
    <t>1375</t>
  </si>
  <si>
    <t>1.52.076</t>
  </si>
  <si>
    <t>Черноусов Илья Александрович</t>
  </si>
  <si>
    <t>2334</t>
  </si>
  <si>
    <t>13.02.11 Техническая эксплуатация и обслуживание электрического и электромеханического оборудования (по отраслям)</t>
  </si>
  <si>
    <t>1.52.077</t>
  </si>
  <si>
    <t>Анни Дмитрий Павлович</t>
  </si>
  <si>
    <t>2335</t>
  </si>
  <si>
    <t>1.52.078</t>
  </si>
  <si>
    <t>Аслямов Вадим Вильдамович</t>
  </si>
  <si>
    <t>2336</t>
  </si>
  <si>
    <t>1.52.079</t>
  </si>
  <si>
    <t>Брюханов Семён Григорьевич</t>
  </si>
  <si>
    <t>2337</t>
  </si>
  <si>
    <t>1.52.080</t>
  </si>
  <si>
    <t>Вишнев Леонид Юрьевич</t>
  </si>
  <si>
    <t>2338</t>
  </si>
  <si>
    <t>1.52.081</t>
  </si>
  <si>
    <t>Гельбинг Максим Дмитриевич</t>
  </si>
  <si>
    <t>2339</t>
  </si>
  <si>
    <t>1.52.082</t>
  </si>
  <si>
    <t>Девяткин Павел Алексеевич</t>
  </si>
  <si>
    <t>2340</t>
  </si>
  <si>
    <t>1.52.083</t>
  </si>
  <si>
    <t>Котегов Игорь Алексеевич</t>
  </si>
  <si>
    <t>2341</t>
  </si>
  <si>
    <t>1.52.084</t>
  </si>
  <si>
    <t>Крапоткин Андрей Романович</t>
  </si>
  <si>
    <t>2342</t>
  </si>
  <si>
    <t>1.52.085</t>
  </si>
  <si>
    <t>Криницын Александр Леонидович</t>
  </si>
  <si>
    <t>2343</t>
  </si>
  <si>
    <t>1.52.086</t>
  </si>
  <si>
    <t>Ларионов Матвей Алексеевич</t>
  </si>
  <si>
    <t>2344</t>
  </si>
  <si>
    <t>1.52.087</t>
  </si>
  <si>
    <t>Масальцев Константин Романович</t>
  </si>
  <si>
    <t>2345</t>
  </si>
  <si>
    <t>1.52.088</t>
  </si>
  <si>
    <t>Махнев Ярослав Алексеевич</t>
  </si>
  <si>
    <t>2346</t>
  </si>
  <si>
    <t>1.52.089</t>
  </si>
  <si>
    <t>Мордвинцев Степан Андреевич</t>
  </si>
  <si>
    <t>2347</t>
  </si>
  <si>
    <t>1.52.090</t>
  </si>
  <si>
    <t>Нефедьев Александр Дмитриевич</t>
  </si>
  <si>
    <t>2348</t>
  </si>
  <si>
    <t>1.52.091</t>
  </si>
  <si>
    <t>Орлов Александр Дмитриевич</t>
  </si>
  <si>
    <t>2349</t>
  </si>
  <si>
    <t>1.52.092</t>
  </si>
  <si>
    <t>Султанов Даниил Дмитриевич</t>
  </si>
  <si>
    <t>2350</t>
  </si>
  <si>
    <t>1.52.093</t>
  </si>
  <si>
    <t>Фадеев Николай Андреевич</t>
  </si>
  <si>
    <t>5050</t>
  </si>
  <si>
    <t>21.02.05 Земельно-имущественные отношения</t>
  </si>
  <si>
    <t>1.52.094</t>
  </si>
  <si>
    <t>Вологжанина Полина Андреевна</t>
  </si>
  <si>
    <t>ООО Инком  -Урал</t>
  </si>
  <si>
    <t>6623102717</t>
  </si>
  <si>
    <t>5051</t>
  </si>
  <si>
    <t>1.52.095</t>
  </si>
  <si>
    <t>Короткова Наталья Евгеньевна</t>
  </si>
  <si>
    <t>ЦГКУ ООО Градкадастр</t>
  </si>
  <si>
    <t>6623123925</t>
  </si>
  <si>
    <t>5052</t>
  </si>
  <si>
    <t>1.52.096</t>
  </si>
  <si>
    <t>Макаров Александр Викторович</t>
  </si>
  <si>
    <t>5053</t>
  </si>
  <si>
    <t>1.52.097</t>
  </si>
  <si>
    <t>Мартыненко Никита Андреевич</t>
  </si>
  <si>
    <t>5054</t>
  </si>
  <si>
    <t>1.52.098</t>
  </si>
  <si>
    <t>Маслова Кристина Васильевна</t>
  </si>
  <si>
    <t>ООО Инком-Урал</t>
  </si>
  <si>
    <t>5055</t>
  </si>
  <si>
    <t>1.52.099</t>
  </si>
  <si>
    <t>Нугманова Эвелина Владимировна</t>
  </si>
  <si>
    <t>ИП Ботвинкин А.В.</t>
  </si>
  <si>
    <t>223801698574</t>
  </si>
  <si>
    <t>5056</t>
  </si>
  <si>
    <t>1.52.100</t>
  </si>
  <si>
    <t>Рогозников Матвей Георгиевич</t>
  </si>
  <si>
    <t>5057</t>
  </si>
  <si>
    <t>1.52.101</t>
  </si>
  <si>
    <t>Рякова София Николаевна</t>
  </si>
  <si>
    <t>НТФ ООО Уралтизис</t>
  </si>
  <si>
    <t>6670088114</t>
  </si>
  <si>
    <t>5058</t>
  </si>
  <si>
    <t>1.52.102</t>
  </si>
  <si>
    <t>Самкова Ксения Константиновна</t>
  </si>
  <si>
    <t>НТФ ОООУралтизис</t>
  </si>
  <si>
    <t>5059</t>
  </si>
  <si>
    <t>1.52.103</t>
  </si>
  <si>
    <t>Соломонова Марина Романовна</t>
  </si>
  <si>
    <t>ОООСпринт - консалтинг</t>
  </si>
  <si>
    <t>6623011308</t>
  </si>
  <si>
    <t>5060</t>
  </si>
  <si>
    <t>1.52.104</t>
  </si>
  <si>
    <t>Степанов Алексей Николаевич</t>
  </si>
  <si>
    <t>5061</t>
  </si>
  <si>
    <t>1.52.105</t>
  </si>
  <si>
    <t>Удинцева Виктория Алексеевна</t>
  </si>
  <si>
    <t>ОООПроектно - геодезическая компания</t>
  </si>
  <si>
    <t>6623100621</t>
  </si>
  <si>
    <t>5062</t>
  </si>
  <si>
    <t>1.52.106</t>
  </si>
  <si>
    <t>Феногентова Дарья Алексеевна</t>
  </si>
  <si>
    <t>5063</t>
  </si>
  <si>
    <t>1.52.107</t>
  </si>
  <si>
    <t>Чазова Елизавета Сергеевна</t>
  </si>
  <si>
    <t>Союз Торгово-промышленная палата город Нижний Тагил</t>
  </si>
  <si>
    <t>6668016426</t>
  </si>
  <si>
    <t>5064</t>
  </si>
  <si>
    <t>1.52.108</t>
  </si>
  <si>
    <t>Шадрин Егор Владимирович</t>
  </si>
  <si>
    <t>5065</t>
  </si>
  <si>
    <t>1.52.109</t>
  </si>
  <si>
    <t>Шешуков Никита Евгеньевич</t>
  </si>
  <si>
    <t>5066</t>
  </si>
  <si>
    <t>1.52.110</t>
  </si>
  <si>
    <t>Шкабара Вероника Вадимовна</t>
  </si>
  <si>
    <t>5067</t>
  </si>
  <si>
    <t>1.52.111</t>
  </si>
  <si>
    <t>Явтухов Артём Русланович</t>
  </si>
  <si>
    <t>5068</t>
  </si>
  <si>
    <t>1.52.112</t>
  </si>
  <si>
    <t>Яковлев Артём Андреевич</t>
  </si>
  <si>
    <t>6412</t>
  </si>
  <si>
    <t>23.02.04 Техническая эксплуатация подъемно-транспортных, строительных, дорожных машин и оборудования (по отраслям)</t>
  </si>
  <si>
    <t>1.52.113</t>
  </si>
  <si>
    <t>Абушаев Руслан Дмитриевич</t>
  </si>
  <si>
    <t>6413</t>
  </si>
  <si>
    <t>1.52.114</t>
  </si>
  <si>
    <t>Афтахов Вадим Варисович</t>
  </si>
  <si>
    <t>6414</t>
  </si>
  <si>
    <t>1.52.115</t>
  </si>
  <si>
    <t>Булатов Камиль Артурович</t>
  </si>
  <si>
    <t>6415</t>
  </si>
  <si>
    <t>1.52.116</t>
  </si>
  <si>
    <t>Вдовин Данил Вадимович</t>
  </si>
  <si>
    <t>6416</t>
  </si>
  <si>
    <t>1.52.117</t>
  </si>
  <si>
    <t>Волгин Александр Дмитриевич</t>
  </si>
  <si>
    <t>6417</t>
  </si>
  <si>
    <t>1.52.118</t>
  </si>
  <si>
    <t>Вохмянин Никита Иванович</t>
  </si>
  <si>
    <t>6418</t>
  </si>
  <si>
    <t>1.52.119</t>
  </si>
  <si>
    <t>Горелов Сергей Васильевич</t>
  </si>
  <si>
    <t>6419</t>
  </si>
  <si>
    <t>1.52.120</t>
  </si>
  <si>
    <t>Гуменный Антон Николаевич</t>
  </si>
  <si>
    <t>6420</t>
  </si>
  <si>
    <t>1.52.121</t>
  </si>
  <si>
    <t>Епимахов Роман Андреевич</t>
  </si>
  <si>
    <t>6421</t>
  </si>
  <si>
    <t>1.52.122</t>
  </si>
  <si>
    <t>Епимахов Степан Андреевич</t>
  </si>
  <si>
    <t>6422</t>
  </si>
  <si>
    <t>1.52.123</t>
  </si>
  <si>
    <t>Колчин Михаил Васильевич</t>
  </si>
  <si>
    <t>6423</t>
  </si>
  <si>
    <t>1.52.124</t>
  </si>
  <si>
    <t>Пантелеев Денис Александрович</t>
  </si>
  <si>
    <t>6424</t>
  </si>
  <si>
    <t>1.52.125</t>
  </si>
  <si>
    <t>Сенютин Сергей Сергеевич</t>
  </si>
  <si>
    <t>6425</t>
  </si>
  <si>
    <t>1.52.126</t>
  </si>
  <si>
    <t>Ситников Семён Валерьевич</t>
  </si>
  <si>
    <t>6426</t>
  </si>
  <si>
    <t>1.52.127</t>
  </si>
  <si>
    <t>Суриков Николай Александрович</t>
  </si>
  <si>
    <t>6427</t>
  </si>
  <si>
    <t>1.52.128</t>
  </si>
  <si>
    <t>Швецов Владислав Андреевич</t>
  </si>
  <si>
    <t>6428</t>
  </si>
  <si>
    <t>1.52.129</t>
  </si>
  <si>
    <t>Якушев Сергей Сергеевич</t>
  </si>
  <si>
    <t>6861</t>
  </si>
  <si>
    <t>35.02.12 Садово-парковое и ландшафтное строительство</t>
  </si>
  <si>
    <t>1.52.130</t>
  </si>
  <si>
    <t>Акилбаев Иван Александрович</t>
  </si>
  <si>
    <t>6862</t>
  </si>
  <si>
    <t>1.52.131</t>
  </si>
  <si>
    <t>Баклаев Константин Анатольевич</t>
  </si>
  <si>
    <t>6863</t>
  </si>
  <si>
    <t>1.52.132</t>
  </si>
  <si>
    <t>Галин Зульфат Финарович</t>
  </si>
  <si>
    <t>6864</t>
  </si>
  <si>
    <t>1.52.133</t>
  </si>
  <si>
    <t>Глебова Александра Артемовна</t>
  </si>
  <si>
    <t>ООО УК Городок</t>
  </si>
  <si>
    <t>6623123509</t>
  </si>
  <si>
    <t>6865</t>
  </si>
  <si>
    <t>1.52.134</t>
  </si>
  <si>
    <t>Голованов Никита Александрович</t>
  </si>
  <si>
    <t>6866</t>
  </si>
  <si>
    <t>1.52.135</t>
  </si>
  <si>
    <t>Кононова Ксения Евгеньевна</t>
  </si>
  <si>
    <t>Черноисточинская территориальная администрация</t>
  </si>
  <si>
    <t>6648000756</t>
  </si>
  <si>
    <t>6867</t>
  </si>
  <si>
    <t>1.52.136</t>
  </si>
  <si>
    <t>Локтев Василий Викторович</t>
  </si>
  <si>
    <t>6868</t>
  </si>
  <si>
    <t>1.52.137</t>
  </si>
  <si>
    <t>Лошкарева Карина Дмитриевна</t>
  </si>
  <si>
    <t>ОООУправдом НТ</t>
  </si>
  <si>
    <t>6623069026</t>
  </si>
  <si>
    <t>6869</t>
  </si>
  <si>
    <t>1.52.138</t>
  </si>
  <si>
    <t>Макарова Анастасия Ивановна</t>
  </si>
  <si>
    <t>МБУ  СЭБ</t>
  </si>
  <si>
    <t>6623020239</t>
  </si>
  <si>
    <t>6870</t>
  </si>
  <si>
    <t>1.52.139</t>
  </si>
  <si>
    <t>Маликова Анастасия Анисовна</t>
  </si>
  <si>
    <t>6871</t>
  </si>
  <si>
    <t>1.52.140</t>
  </si>
  <si>
    <t>Медовщиков Дмитрий Алексеевич</t>
  </si>
  <si>
    <t>6872</t>
  </si>
  <si>
    <t>1.52.141</t>
  </si>
  <si>
    <t>Мечёва Светлана Сергеевна</t>
  </si>
  <si>
    <t>ООО Управдом НТ</t>
  </si>
  <si>
    <t>6873</t>
  </si>
  <si>
    <t>1.52.142</t>
  </si>
  <si>
    <t>Превысоков Кирилл Андреевич</t>
  </si>
  <si>
    <t>6874</t>
  </si>
  <si>
    <t>1.52.143</t>
  </si>
  <si>
    <t>Привалова Ксения Михайловна</t>
  </si>
  <si>
    <t>ИП Шульгина</t>
  </si>
  <si>
    <t>662343439970</t>
  </si>
  <si>
    <t>6875</t>
  </si>
  <si>
    <t>1.52.144</t>
  </si>
  <si>
    <t>Родионова Виктория Денисовна</t>
  </si>
  <si>
    <t>МКУ Администрация Тагилстроевского района</t>
  </si>
  <si>
    <t>6669004864</t>
  </si>
  <si>
    <t>6876</t>
  </si>
  <si>
    <t>1.52.145</t>
  </si>
  <si>
    <t>Старикова Карина Владимировна</t>
  </si>
  <si>
    <t>ООО Строительный двор</t>
  </si>
  <si>
    <t>6671045177</t>
  </si>
  <si>
    <t>6877</t>
  </si>
  <si>
    <t>1.52.146</t>
  </si>
  <si>
    <t>Тюрнина Анастасия Евгеньевна</t>
  </si>
  <si>
    <t>12098</t>
  </si>
  <si>
    <t>46.02.01 Документационное обеспечение управления и архивоведение</t>
  </si>
  <si>
    <t>1.52.147</t>
  </si>
  <si>
    <t>Антонова Мария Станиславовна</t>
  </si>
  <si>
    <t>МКУ НТ ГИА</t>
  </si>
  <si>
    <t>6730085914</t>
  </si>
  <si>
    <t>12099</t>
  </si>
  <si>
    <t>1.52.148</t>
  </si>
  <si>
    <t>Баянкина Софья Витальевна</t>
  </si>
  <si>
    <t>ип шульгина</t>
  </si>
  <si>
    <t>12100</t>
  </si>
  <si>
    <t>1.52.149</t>
  </si>
  <si>
    <t>Воробьева Виктория Дмитриевна</t>
  </si>
  <si>
    <t>Горнозаводское БТИ</t>
  </si>
  <si>
    <t>6661077229</t>
  </si>
  <si>
    <t>12101</t>
  </si>
  <si>
    <t>1.52.150</t>
  </si>
  <si>
    <t>Глотова Валерия Валерьевна</t>
  </si>
  <si>
    <t>12102</t>
  </si>
  <si>
    <t>1.52.151</t>
  </si>
  <si>
    <t>Гребенюк Екатерина Александровна</t>
  </si>
  <si>
    <t>12103</t>
  </si>
  <si>
    <t>1.52.152</t>
  </si>
  <si>
    <t>Контаржевская Елизавета Владимировна</t>
  </si>
  <si>
    <t>ГАПОУ СО НТСК</t>
  </si>
  <si>
    <t>6669005748</t>
  </si>
  <si>
    <t>12104</t>
  </si>
  <si>
    <t>1.52.153</t>
  </si>
  <si>
    <t>Метелева Злата Александровна</t>
  </si>
  <si>
    <t>12105</t>
  </si>
  <si>
    <t>1.52.154</t>
  </si>
  <si>
    <t>Мишланова Анастасия Александровна</t>
  </si>
  <si>
    <t>АНО ПОО УИПК21</t>
  </si>
  <si>
    <t>6623136280</t>
  </si>
  <si>
    <t>12106</t>
  </si>
  <si>
    <t>1.52.155</t>
  </si>
  <si>
    <t>Обухова Анастасия Михайловна</t>
  </si>
  <si>
    <t>12107</t>
  </si>
  <si>
    <t>1.52.156</t>
  </si>
  <si>
    <t>Скуратова София Андреевна</t>
  </si>
  <si>
    <t>12108</t>
  </si>
  <si>
    <t>1.52.157</t>
  </si>
  <si>
    <t>Терещенко Елизавета Дмитриевна</t>
  </si>
  <si>
    <t>Отдел по вопросам миграции МВД России Нижнетагильское </t>
  </si>
  <si>
    <t>12109</t>
  </si>
  <si>
    <t>1.52.158</t>
  </si>
  <si>
    <t>Черных Дана Сергеевна</t>
  </si>
  <si>
    <t>12110</t>
  </si>
  <si>
    <t>1.52.159</t>
  </si>
  <si>
    <t>Юрлова Дарья Денисовна</t>
  </si>
  <si>
    <t>ООО ТехПром</t>
  </si>
  <si>
    <t>6671320465</t>
  </si>
  <si>
    <t>12540</t>
  </si>
  <si>
    <t>54.02.01 Дизайн (по отраслям)</t>
  </si>
  <si>
    <t>1.52.160</t>
  </si>
  <si>
    <t>Белохвостова Полина Максимовна</t>
  </si>
  <si>
    <t>ООО Киви</t>
  </si>
  <si>
    <t>6630011588</t>
  </si>
  <si>
    <t>12541</t>
  </si>
  <si>
    <t>1.52.161</t>
  </si>
  <si>
    <t>Бородина Анна Егоровна</t>
  </si>
  <si>
    <t>РА Прогресс</t>
  </si>
  <si>
    <t>6623091455</t>
  </si>
  <si>
    <t>12542</t>
  </si>
  <si>
    <t>1.52.162</t>
  </si>
  <si>
    <t>Герасимова Полина Матвеевна</t>
  </si>
  <si>
    <t>12543</t>
  </si>
  <si>
    <t>1.52.163</t>
  </si>
  <si>
    <t>Иванова Анна Сергеевна</t>
  </si>
  <si>
    <t>РПГ Робин Гуд</t>
  </si>
  <si>
    <t>62305127641</t>
  </si>
  <si>
    <t>12544</t>
  </si>
  <si>
    <t>1.52.164</t>
  </si>
  <si>
    <t>Костылев Михаил Иванович</t>
  </si>
  <si>
    <t>12545</t>
  </si>
  <si>
    <t>1.52.165</t>
  </si>
  <si>
    <t>Кузнецова Александра Артемовна</t>
  </si>
  <si>
    <t>12546</t>
  </si>
  <si>
    <t>1.52.166</t>
  </si>
  <si>
    <t>Лагунова Ольга Андреевна</t>
  </si>
  <si>
    <t>A - studiodesign</t>
  </si>
  <si>
    <t>6623037899</t>
  </si>
  <si>
    <t>12547</t>
  </si>
  <si>
    <t>1.52.167</t>
  </si>
  <si>
    <t>Левина Елизавета Ивановна</t>
  </si>
  <si>
    <t>12548</t>
  </si>
  <si>
    <t>1.52.168</t>
  </si>
  <si>
    <t>Лысяный Даниил Русланович</t>
  </si>
  <si>
    <t>12549</t>
  </si>
  <si>
    <t>1.52.169</t>
  </si>
  <si>
    <t>Маноли Никита Николаевич</t>
  </si>
  <si>
    <t>12550</t>
  </si>
  <si>
    <t>1.52.170</t>
  </si>
  <si>
    <t>Махлышева Дарья Сергеевна</t>
  </si>
  <si>
    <t>12551</t>
  </si>
  <si>
    <t>1.52.171</t>
  </si>
  <si>
    <t>Ментогерова Полина Вячеславовна</t>
  </si>
  <si>
    <t>Медийное агенство AMG</t>
  </si>
  <si>
    <t>6623118139</t>
  </si>
  <si>
    <t>12552</t>
  </si>
  <si>
    <t>1.52.172</t>
  </si>
  <si>
    <t>Павлов Всеволод Михайлович</t>
  </si>
  <si>
    <t>12553</t>
  </si>
  <si>
    <t>1.52.173</t>
  </si>
  <si>
    <t>Пунина Анна Владимировна</t>
  </si>
  <si>
    <t>12554</t>
  </si>
  <si>
    <t>1.52.174</t>
  </si>
  <si>
    <t>Рыбин Дмитрий Денисович</t>
  </si>
  <si>
    <t>12555</t>
  </si>
  <si>
    <t>1.52.175</t>
  </si>
  <si>
    <t>Савина Екатерина Сергеевна</t>
  </si>
  <si>
    <t>ООО Бизнес-проект НТ</t>
  </si>
  <si>
    <t>6623086575</t>
  </si>
  <si>
    <t>12556</t>
  </si>
  <si>
    <t>1.52.176</t>
  </si>
  <si>
    <t>Соболева Екатерина Денисовна</t>
  </si>
  <si>
    <t>12557</t>
  </si>
  <si>
    <t>1.52.177</t>
  </si>
  <si>
    <t>Сулейманова Севилия Игоревна</t>
  </si>
  <si>
    <t>ООО Идея</t>
  </si>
  <si>
    <t>6623017405</t>
  </si>
  <si>
    <t>12558</t>
  </si>
  <si>
    <t>1.52.178</t>
  </si>
  <si>
    <t>Сумина Елена Александровна</t>
  </si>
  <si>
    <t>12559</t>
  </si>
  <si>
    <t>1.52.179</t>
  </si>
  <si>
    <t>Тимиршин Тимофей Витальевич</t>
  </si>
  <si>
    <t>12560</t>
  </si>
  <si>
    <t>1.52.180</t>
  </si>
  <si>
    <t>Федотова Мария Алексеевна</t>
  </si>
  <si>
    <t>№ строки</t>
  </si>
  <si>
    <t>Полное наименование ОО</t>
  </si>
  <si>
    <t>Краткое наименование ОО</t>
  </si>
  <si>
    <t>Код и наименование профессии, специальности</t>
  </si>
  <si>
    <t>Уникальный номер выпускника</t>
  </si>
  <si>
    <t>ФИО</t>
  </si>
  <si>
    <t>Графа заполняется, если строку необходимо удалить из отчета</t>
  </si>
  <si>
    <t>Статус обучающегося</t>
  </si>
  <si>
    <t>Выпускник, не достигший 18 лет</t>
  </si>
  <si>
    <t>Наименование ОО, в которую переведен обучающийся</t>
  </si>
  <si>
    <t>Наличие договора о ЦО</t>
  </si>
  <si>
    <t>Обучение по программе Профессионалитета</t>
  </si>
  <si>
    <t>Каналы распределения выпускника</t>
  </si>
  <si>
    <t>Меры, принятые для труд-ва выпускников под риском</t>
  </si>
  <si>
    <t xml:space="preserve">Труд-во по полученной профессии, специальности </t>
  </si>
  <si>
    <t>Наименование работодателя выпускников, определившихся с трудоустройством</t>
  </si>
  <si>
    <t>ИНН работодателя</t>
  </si>
  <si>
    <t>Причина, по которой выпускник трудоустраивается не у партнера кластера</t>
  </si>
  <si>
    <t>5</t>
  </si>
  <si>
    <t>6</t>
  </si>
  <si>
    <t>7</t>
  </si>
  <si>
    <t>9</t>
  </si>
  <si>
    <t>10</t>
  </si>
  <si>
    <t>11</t>
  </si>
  <si>
    <t>12</t>
  </si>
  <si>
    <t>13</t>
  </si>
  <si>
    <t>16</t>
  </si>
  <si>
    <t>младше 18 лет</t>
  </si>
  <si>
    <t>будет трудоустроен у работодателя-партнера кластера</t>
  </si>
  <si>
    <t>информирование об имеющихся вакансиях</t>
  </si>
  <si>
    <t>иные причины</t>
  </si>
  <si>
    <t>не завершил обучение: академический отпуск</t>
  </si>
  <si>
    <t>взаимодействие с куратором группы</t>
  </si>
  <si>
    <t>отказ выпускника от трудоустройства у работодателя-партнера кластера</t>
  </si>
  <si>
    <t>не завершил обучение: отчислен по собственному желанию</t>
  </si>
  <si>
    <t>отпуск по беременности и родам, по уходу за ребенком в возрасте до 3 лет</t>
  </si>
  <si>
    <t>экскурсии на предприятия</t>
  </si>
  <si>
    <t>не завершил обучение: отчислен в связи с неуспеваемостью и непрохождением ГИА</t>
  </si>
  <si>
    <t>проведение информационно-разъяснительной работы</t>
  </si>
  <si>
    <t>переведен в другую ОО: не завершил обучение</t>
  </si>
  <si>
    <t>консультации</t>
  </si>
  <si>
    <t>индивидуальный предприниматель</t>
  </si>
  <si>
    <t>встречи с представителями предприятий</t>
  </si>
  <si>
    <t>самозанятость</t>
  </si>
  <si>
    <t>зарегистрирован в ЦЗН в качестве безработных (получает пособие по безработице)</t>
  </si>
  <si>
    <t>переезд / планирует переезд за пределы РФ</t>
  </si>
  <si>
    <t>тяжелое состояние здоровья, не позволяющее трудоустраиваться</t>
  </si>
  <si>
    <t>не планирует трудоустраиваться, в том числе по причинам получения иных социальных льгот</t>
  </si>
  <si>
    <t>ухаживает за больными родственниками (иные семейные обстоятельства)</t>
  </si>
  <si>
    <t>находится под следствием, отбывает наказание</t>
  </si>
  <si>
    <t>смерть</t>
  </si>
  <si>
    <t>УММ2</t>
  </si>
  <si>
    <t>проверка 1, проверяет соотвествие количества выпускников и их распределение по категориям занятости</t>
  </si>
  <si>
    <t>проверка 2, проверяет соответсвие количества выпускников, которые находятся под риском нетрудоустройства и мер принятых к ним</t>
  </si>
  <si>
    <t>проверка 3, должно сопадать количество выпускников трудоустроенных, трудоустраевымых на иные предприятия  и причин, по которым они не трудоустроились на предприятие кластера</t>
  </si>
  <si>
    <t>проверка 4, количество трудоустроенных должно совпадать с количеством трудоустроенных по специальности или нет</t>
  </si>
  <si>
    <t>проверка 4</t>
  </si>
  <si>
    <t>итого</t>
  </si>
  <si>
    <t>1. ВАЖНО - КОЛИЧЕСТВО СТУДЕНТОВ, ЗАВЕРШИВШИХ ОБУЧЕНИЕ ДОЛЖНО СОВПАДАТЬ С ОТЧЁТОМ СПО1</t>
  </si>
  <si>
    <t>2. Исправьте численные ошибки по студентам</t>
  </si>
  <si>
    <t>количество студентов на 01.10.2023 (СПО1)</t>
  </si>
  <si>
    <t>количество выпускников 2024</t>
  </si>
  <si>
    <t>Выпускники не достигшие 18 лет</t>
  </si>
  <si>
    <t>Наличие договора о целевом обучении</t>
  </si>
  <si>
    <t>обучение без совмещения с трудоустройством</t>
  </si>
  <si>
    <t>%</t>
  </si>
  <si>
    <t>информацию подтеврждаю</t>
  </si>
  <si>
    <t>Директор</t>
  </si>
  <si>
    <t>ответственный за заполненине</t>
  </si>
  <si>
    <t>3. Не надо удалять категорию "Техническая ошибка, строку необходимо удалить" - из отчёта их удалят на платформе фирпо в Москве.</t>
  </si>
  <si>
    <t>4. После того, как исправите недотчёты, подпишите форму ДЛЯ СОПРОВОДИТЕЛЬНОГО директором ничего не исправляя!!!! Вышлите ексель и скан копию этой странцы за подписью директора на почту ЦОПП</t>
  </si>
  <si>
    <t>ОВЗ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</si>
  <si>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</si>
  <si>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</si>
  <si>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</si>
  <si>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трудоустроен и продолжил обучение</t>
  </si>
  <si>
    <t xml:space="preserve">армия по контракту, в органах внутренних дел,  противопожарной службе, </t>
  </si>
  <si>
    <t>Отсутствует спрос на специалистов в регионе, находятся в поиске работы</t>
  </si>
  <si>
    <t>будут осуществлять предприни-мательскую деятельность</t>
  </si>
  <si>
    <t>будут самозанятыми</t>
  </si>
  <si>
    <t>будут призваны в армию</t>
  </si>
  <si>
    <t>будут в армии по контракту, в органах внутренних дел,противопожарной службе</t>
  </si>
  <si>
    <t>будут продолжать обучение</t>
  </si>
  <si>
    <t>не трогать!</t>
  </si>
  <si>
    <t>под риском нетрудоустройства</t>
  </si>
  <si>
    <t>Чикалов Сергеей Сергеевич</t>
  </si>
  <si>
    <t>1376</t>
  </si>
  <si>
    <t>1.52.181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</si>
</sst>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EFEFEF"/>
        <bgColor rgb="FFEFEFE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0" borderId="0" xfId="1" applyFont="1"/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0" fillId="0" borderId="0" xfId="0" applyFont="1"/>
    <xf numFmtId="0" fontId="7" fillId="0" borderId="2" xfId="0" applyFont="1" applyBorder="1" applyAlignment="1">
      <alignment wrapText="1"/>
    </xf>
    <xf numFmtId="164" fontId="7" fillId="0" borderId="2" xfId="2" applyNumberFormat="1" applyFont="1" applyBorder="1"/>
    <xf numFmtId="0" fontId="7" fillId="0" borderId="0" xfId="0" applyFont="1" applyAlignment="1">
      <alignment wrapText="1"/>
    </xf>
    <xf numFmtId="164" fontId="7" fillId="0" borderId="0" xfId="2" applyNumberFormat="1" applyFont="1" applyBorder="1"/>
    <xf numFmtId="164" fontId="7" fillId="0" borderId="0" xfId="2" applyNumberFormat="1" applyFont="1" applyBorder="1" applyAlignment="1">
      <alignment horizontal="center"/>
    </xf>
    <xf numFmtId="0" fontId="8" fillId="0" borderId="0" xfId="0" applyFont="1"/>
    <xf numFmtId="164" fontId="7" fillId="0" borderId="26" xfId="2" applyNumberFormat="1" applyFont="1" applyBorder="1"/>
    <xf numFmtId="164" fontId="7" fillId="0" borderId="26" xfId="2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26" xfId="0" applyFont="1" applyBorder="1"/>
    <xf numFmtId="14" fontId="8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0" xfId="0" applyFont="1"/>
    <xf numFmtId="0" fontId="1" fillId="0" borderId="2" xfId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13" fillId="0" borderId="2" xfId="0" applyFont="1" applyBorder="1" applyAlignment="1">
      <alignment wrapText="1"/>
    </xf>
  </cellXfs>
  <cellStyles count="3">
    <cellStyle name="Обычный" xfId="0" builtinId="0"/>
    <cellStyle name="Обычный 2" xfId="1" xr:uid="{00000000-0005-0000-0000-000001000000}"/>
    <cellStyle name="Процентный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5.17\doc\&#1062;&#1054;&#1055;&#1055;\&#1041;&#1040;&#1047;&#1054;&#1042;&#1067;&#1049;%20&#1062;&#1045;&#1053;&#1058;&#1056;%20&#1050;&#1040;&#1056;&#1068;&#1045;&#1056;&#1067;%20%20&#1062;&#1054;&#1055;&#1055;\&#1079;&#1072;&#1087;&#1088;&#1086;&#1089;&#1099;%20&#1055;&#1088;&#1086;&#1092;&#1077;&#1089;&#1089;&#1080;&#1086;&#1085;&#1072;&#1083;&#1080;&#1090;&#1077;&#1090;\&#1085;&#1086;&#1103;&#1073;&#1088;&#1100;%202024\&#1053;&#1072;%20&#1086;&#1090;&#1087;&#1088;&#1072;&#1074;&#1082;&#1091;\1.10%20&#1042;&#1077;&#1088;&#1093;&#1085;&#1077;&#1089;&#1072;&#1083;&#1076;&#1080;&#1085;&#1089;&#1082;&#1080;&#1081;%20&#1072;&#1074;&#1080;&#1072;&#1084;&#1077;&#1090;&#1072;&#1083;&#1083;&#1091;&#1088;&#1075;&#1080;&#1095;&#1077;&#1089;&#1082;&#1080;&#1081;%20&#1082;&#1086;&#1083;&#1083;&#1077;&#1076;&#1078;%20&#1080;&#1084;&#1077;&#1085;&#1080;%20&#1040;.&#1040;.%20&#1045;&#1074;&#1089;&#1090;&#1080;&#1075;&#1085;&#1077;&#1077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иски"/>
      <sheetName val="Файл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T182"/>
  <sheetViews>
    <sheetView topLeftCell="A76" zoomScale="78" zoomScaleNormal="78" workbookViewId="0">
      <selection activeCell="L78" sqref="L78"/>
    </sheetView>
  </sheetViews>
  <sheetFormatPr defaultRowHeight="15" x14ac:dyDescent="0.25"/>
  <cols>
    <col min="1" max="1" width="14" customWidth="1"/>
    <col min="2" max="2" width="23.85546875" customWidth="1"/>
    <col min="3" max="5" width="14" customWidth="1"/>
    <col min="6" max="6" width="21.28515625" customWidth="1"/>
    <col min="7" max="18" width="14" customWidth="1"/>
    <col min="19" max="19" width="0" style="6" hidden="1" customWidth="1"/>
  </cols>
  <sheetData>
    <row r="1" spans="1:20" ht="120" x14ac:dyDescent="0.25">
      <c r="A1" s="3" t="s">
        <v>653</v>
      </c>
      <c r="B1" s="3" t="s">
        <v>654</v>
      </c>
      <c r="C1" s="3" t="s">
        <v>655</v>
      </c>
      <c r="D1" s="3" t="s">
        <v>656</v>
      </c>
      <c r="E1" s="3" t="s">
        <v>657</v>
      </c>
      <c r="F1" s="3" t="s">
        <v>658</v>
      </c>
      <c r="G1" s="3" t="s">
        <v>659</v>
      </c>
      <c r="H1" s="3" t="s">
        <v>660</v>
      </c>
      <c r="I1" s="3" t="s">
        <v>661</v>
      </c>
      <c r="J1" s="3" t="s">
        <v>662</v>
      </c>
      <c r="K1" s="3" t="s">
        <v>663</v>
      </c>
      <c r="L1" s="3" t="s">
        <v>664</v>
      </c>
      <c r="M1" s="3" t="s">
        <v>665</v>
      </c>
      <c r="N1" s="3" t="s">
        <v>666</v>
      </c>
      <c r="O1" s="3" t="s">
        <v>667</v>
      </c>
      <c r="P1" s="3" t="s">
        <v>668</v>
      </c>
      <c r="Q1" s="3" t="s">
        <v>669</v>
      </c>
      <c r="R1" s="3" t="s">
        <v>670</v>
      </c>
      <c r="S1" s="63" t="s">
        <v>736</v>
      </c>
      <c r="T1" s="3" t="s">
        <v>724</v>
      </c>
    </row>
    <row r="2" spans="1:20" ht="13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/>
      <c r="H2" s="1" t="s">
        <v>6</v>
      </c>
      <c r="I2" s="1"/>
      <c r="J2" s="1"/>
      <c r="K2" s="1" t="s">
        <v>7</v>
      </c>
      <c r="L2" s="1" t="s">
        <v>7</v>
      </c>
      <c r="M2" s="1" t="s">
        <v>8</v>
      </c>
      <c r="N2" s="1"/>
      <c r="O2" s="1"/>
      <c r="P2" s="1"/>
      <c r="Q2" s="1"/>
      <c r="R2" s="1"/>
      <c r="S2" s="6">
        <v>1</v>
      </c>
    </row>
    <row r="3" spans="1:20" ht="135" x14ac:dyDescent="0.25">
      <c r="A3" s="1" t="s">
        <v>9</v>
      </c>
      <c r="B3" s="1" t="s">
        <v>1</v>
      </c>
      <c r="C3" s="1" t="s">
        <v>2</v>
      </c>
      <c r="D3" s="1" t="s">
        <v>3</v>
      </c>
      <c r="E3" s="1" t="s">
        <v>10</v>
      </c>
      <c r="F3" s="2" t="s">
        <v>11</v>
      </c>
      <c r="G3" s="1"/>
      <c r="H3" s="1" t="s">
        <v>6</v>
      </c>
      <c r="I3" s="1"/>
      <c r="J3" s="1"/>
      <c r="K3" s="1" t="s">
        <v>7</v>
      </c>
      <c r="L3" s="1" t="s">
        <v>7</v>
      </c>
      <c r="M3" s="1" t="s">
        <v>49</v>
      </c>
      <c r="N3" s="1"/>
      <c r="O3" s="1" t="s">
        <v>22</v>
      </c>
      <c r="P3" s="1" t="s">
        <v>704</v>
      </c>
      <c r="Q3" s="1">
        <v>6661001614</v>
      </c>
      <c r="R3" s="1"/>
      <c r="S3" s="6">
        <v>1</v>
      </c>
    </row>
    <row r="4" spans="1:20" ht="135" x14ac:dyDescent="0.25">
      <c r="A4" s="1" t="s">
        <v>12</v>
      </c>
      <c r="B4" s="1" t="s">
        <v>1</v>
      </c>
      <c r="C4" s="1" t="s">
        <v>2</v>
      </c>
      <c r="D4" s="1" t="s">
        <v>3</v>
      </c>
      <c r="E4" s="1" t="s">
        <v>13</v>
      </c>
      <c r="F4" s="2" t="s">
        <v>14</v>
      </c>
      <c r="G4" s="1"/>
      <c r="H4" s="1" t="s">
        <v>6</v>
      </c>
      <c r="I4" s="1"/>
      <c r="J4" s="1"/>
      <c r="K4" s="1" t="s">
        <v>7</v>
      </c>
      <c r="L4" s="1" t="s">
        <v>7</v>
      </c>
      <c r="M4" s="1" t="s">
        <v>8</v>
      </c>
      <c r="N4" s="1"/>
      <c r="O4" s="1"/>
      <c r="P4" s="1"/>
      <c r="Q4" s="1"/>
      <c r="R4" s="1"/>
      <c r="S4" s="6">
        <v>1</v>
      </c>
    </row>
    <row r="5" spans="1:20" ht="135" x14ac:dyDescent="0.25">
      <c r="A5" s="1" t="s">
        <v>15</v>
      </c>
      <c r="B5" s="1" t="s">
        <v>1</v>
      </c>
      <c r="C5" s="1" t="s">
        <v>2</v>
      </c>
      <c r="D5" s="1" t="s">
        <v>3</v>
      </c>
      <c r="E5" s="1" t="s">
        <v>16</v>
      </c>
      <c r="F5" s="2" t="s">
        <v>17</v>
      </c>
      <c r="G5" s="1"/>
      <c r="H5" s="1" t="s">
        <v>6</v>
      </c>
      <c r="I5" s="1"/>
      <c r="J5" s="1"/>
      <c r="K5" s="1" t="s">
        <v>7</v>
      </c>
      <c r="L5" s="1" t="s">
        <v>7</v>
      </c>
      <c r="M5" s="1" t="s">
        <v>8</v>
      </c>
      <c r="N5" s="1"/>
      <c r="O5" s="1"/>
      <c r="P5" s="1"/>
      <c r="Q5" s="1"/>
      <c r="R5" s="1"/>
      <c r="S5" s="6">
        <v>1</v>
      </c>
    </row>
    <row r="6" spans="1:20" ht="135" x14ac:dyDescent="0.25">
      <c r="A6" s="1" t="s">
        <v>18</v>
      </c>
      <c r="B6" s="1" t="s">
        <v>1</v>
      </c>
      <c r="C6" s="1" t="s">
        <v>2</v>
      </c>
      <c r="D6" s="1" t="s">
        <v>3</v>
      </c>
      <c r="E6" s="1" t="s">
        <v>19</v>
      </c>
      <c r="F6" s="2" t="s">
        <v>20</v>
      </c>
      <c r="G6" s="1"/>
      <c r="H6" s="1" t="s">
        <v>6</v>
      </c>
      <c r="I6" s="1"/>
      <c r="J6" s="1"/>
      <c r="K6" s="1" t="s">
        <v>7</v>
      </c>
      <c r="L6" s="1" t="s">
        <v>7</v>
      </c>
      <c r="M6" s="1" t="s">
        <v>21</v>
      </c>
      <c r="N6" s="1"/>
      <c r="O6" s="1" t="s">
        <v>22</v>
      </c>
      <c r="P6" s="1" t="s">
        <v>23</v>
      </c>
      <c r="Q6" s="1" t="s">
        <v>24</v>
      </c>
      <c r="R6" s="1" t="s">
        <v>683</v>
      </c>
      <c r="S6" s="6">
        <v>1</v>
      </c>
    </row>
    <row r="7" spans="1:20" ht="135" x14ac:dyDescent="0.25">
      <c r="A7" s="1" t="s">
        <v>25</v>
      </c>
      <c r="B7" s="1" t="s">
        <v>1</v>
      </c>
      <c r="C7" s="1" t="s">
        <v>2</v>
      </c>
      <c r="D7" s="1" t="s">
        <v>3</v>
      </c>
      <c r="E7" s="1" t="s">
        <v>26</v>
      </c>
      <c r="F7" s="2" t="s">
        <v>27</v>
      </c>
      <c r="G7" s="1"/>
      <c r="H7" s="1" t="s">
        <v>6</v>
      </c>
      <c r="I7" s="1"/>
      <c r="J7" s="1"/>
      <c r="K7" s="1" t="s">
        <v>7</v>
      </c>
      <c r="L7" s="1" t="s">
        <v>7</v>
      </c>
      <c r="M7" s="1" t="s">
        <v>8</v>
      </c>
      <c r="N7" s="1"/>
      <c r="O7" s="1"/>
      <c r="P7" s="1"/>
      <c r="Q7" s="1"/>
      <c r="R7" s="1"/>
      <c r="S7" s="6">
        <v>1</v>
      </c>
    </row>
    <row r="8" spans="1:20" ht="135" x14ac:dyDescent="0.25">
      <c r="A8" s="1" t="s">
        <v>28</v>
      </c>
      <c r="B8" s="1" t="s">
        <v>1</v>
      </c>
      <c r="C8" s="1" t="s">
        <v>2</v>
      </c>
      <c r="D8" s="1" t="s">
        <v>3</v>
      </c>
      <c r="E8" s="1" t="s">
        <v>29</v>
      </c>
      <c r="F8" s="2" t="s">
        <v>30</v>
      </c>
      <c r="G8" s="1"/>
      <c r="H8" s="1" t="s">
        <v>6</v>
      </c>
      <c r="I8" s="1"/>
      <c r="J8" s="1"/>
      <c r="K8" s="1" t="s">
        <v>7</v>
      </c>
      <c r="L8" s="1" t="s">
        <v>7</v>
      </c>
      <c r="M8" s="1" t="s">
        <v>8</v>
      </c>
      <c r="N8" s="1"/>
      <c r="O8" s="1"/>
      <c r="P8" s="1"/>
      <c r="Q8" s="1"/>
      <c r="R8" s="1"/>
      <c r="S8" s="6">
        <v>1</v>
      </c>
    </row>
    <row r="9" spans="1:20" ht="135" x14ac:dyDescent="0.25">
      <c r="A9" s="1" t="s">
        <v>31</v>
      </c>
      <c r="B9" s="1" t="s">
        <v>1</v>
      </c>
      <c r="C9" s="1" t="s">
        <v>2</v>
      </c>
      <c r="D9" s="1" t="s">
        <v>3</v>
      </c>
      <c r="E9" s="1" t="s">
        <v>32</v>
      </c>
      <c r="F9" s="2" t="s">
        <v>33</v>
      </c>
      <c r="G9" s="1"/>
      <c r="H9" s="1" t="s">
        <v>6</v>
      </c>
      <c r="I9" s="1"/>
      <c r="J9" s="1"/>
      <c r="K9" s="1" t="s">
        <v>7</v>
      </c>
      <c r="L9" s="1" t="s">
        <v>7</v>
      </c>
      <c r="M9" s="1" t="s">
        <v>8</v>
      </c>
      <c r="N9" s="1"/>
      <c r="O9" s="1"/>
      <c r="P9" s="1"/>
      <c r="Q9" s="1"/>
      <c r="R9" s="1"/>
      <c r="S9" s="6">
        <v>1</v>
      </c>
    </row>
    <row r="10" spans="1:20" ht="135" x14ac:dyDescent="0.25">
      <c r="A10" s="1" t="s">
        <v>34</v>
      </c>
      <c r="B10" s="1" t="s">
        <v>1</v>
      </c>
      <c r="C10" s="1" t="s">
        <v>2</v>
      </c>
      <c r="D10" s="1" t="s">
        <v>3</v>
      </c>
      <c r="E10" s="1" t="s">
        <v>35</v>
      </c>
      <c r="F10" s="2" t="s">
        <v>36</v>
      </c>
      <c r="G10" s="1"/>
      <c r="H10" s="1" t="s">
        <v>6</v>
      </c>
      <c r="I10" s="1"/>
      <c r="J10" s="1"/>
      <c r="K10" s="1" t="s">
        <v>7</v>
      </c>
      <c r="L10" s="1" t="s">
        <v>7</v>
      </c>
      <c r="M10" s="1" t="s">
        <v>21</v>
      </c>
      <c r="N10" s="1"/>
      <c r="O10" s="1" t="s">
        <v>22</v>
      </c>
      <c r="P10" s="1" t="s">
        <v>37</v>
      </c>
      <c r="Q10" s="1" t="s">
        <v>38</v>
      </c>
      <c r="R10" s="1" t="s">
        <v>683</v>
      </c>
      <c r="S10" s="6">
        <v>1</v>
      </c>
    </row>
    <row r="11" spans="1:20" ht="135" x14ac:dyDescent="0.25">
      <c r="A11" s="1" t="s">
        <v>39</v>
      </c>
      <c r="B11" s="1" t="s">
        <v>1</v>
      </c>
      <c r="C11" s="1" t="s">
        <v>2</v>
      </c>
      <c r="D11" s="1" t="s">
        <v>3</v>
      </c>
      <c r="E11" s="1" t="s">
        <v>40</v>
      </c>
      <c r="F11" s="2" t="s">
        <v>41</v>
      </c>
      <c r="G11" s="1"/>
      <c r="H11" s="1" t="s">
        <v>6</v>
      </c>
      <c r="I11" s="1"/>
      <c r="J11" s="1"/>
      <c r="K11" s="1" t="s">
        <v>7</v>
      </c>
      <c r="L11" s="1" t="s">
        <v>7</v>
      </c>
      <c r="M11" s="1" t="s">
        <v>42</v>
      </c>
      <c r="N11" s="1"/>
      <c r="O11" s="1"/>
      <c r="P11" s="1"/>
      <c r="Q11" s="1"/>
      <c r="R11" s="1"/>
      <c r="S11" s="6">
        <v>1</v>
      </c>
    </row>
    <row r="12" spans="1:20" ht="135" x14ac:dyDescent="0.25">
      <c r="A12" s="1" t="s">
        <v>43</v>
      </c>
      <c r="B12" s="1" t="s">
        <v>1</v>
      </c>
      <c r="C12" s="1" t="s">
        <v>2</v>
      </c>
      <c r="D12" s="1" t="s">
        <v>3</v>
      </c>
      <c r="E12" s="1" t="s">
        <v>44</v>
      </c>
      <c r="F12" s="2" t="s">
        <v>45</v>
      </c>
      <c r="G12" s="1"/>
      <c r="H12" s="1" t="s">
        <v>6</v>
      </c>
      <c r="I12" s="1"/>
      <c r="J12" s="1"/>
      <c r="K12" s="1" t="s">
        <v>7</v>
      </c>
      <c r="L12" s="1" t="s">
        <v>7</v>
      </c>
      <c r="M12" s="1" t="s">
        <v>49</v>
      </c>
      <c r="N12" s="1"/>
      <c r="O12" s="1" t="s">
        <v>22</v>
      </c>
      <c r="P12" s="1" t="s">
        <v>37</v>
      </c>
      <c r="Q12" s="1" t="s">
        <v>38</v>
      </c>
      <c r="R12" s="1"/>
      <c r="S12" s="6">
        <v>1</v>
      </c>
    </row>
    <row r="13" spans="1:20" ht="135" x14ac:dyDescent="0.25">
      <c r="A13" s="1" t="s">
        <v>46</v>
      </c>
      <c r="B13" s="1" t="s">
        <v>1</v>
      </c>
      <c r="C13" s="1" t="s">
        <v>2</v>
      </c>
      <c r="D13" s="1" t="s">
        <v>3</v>
      </c>
      <c r="E13" s="1" t="s">
        <v>47</v>
      </c>
      <c r="F13" s="2" t="s">
        <v>48</v>
      </c>
      <c r="G13" s="1"/>
      <c r="H13" s="1" t="s">
        <v>6</v>
      </c>
      <c r="I13" s="1"/>
      <c r="J13" s="1"/>
      <c r="K13" s="1" t="s">
        <v>7</v>
      </c>
      <c r="L13" s="1" t="s">
        <v>7</v>
      </c>
      <c r="M13" s="1" t="s">
        <v>21</v>
      </c>
      <c r="N13" s="1"/>
      <c r="O13" s="1" t="s">
        <v>22</v>
      </c>
      <c r="P13" s="1" t="s">
        <v>50</v>
      </c>
      <c r="Q13" s="1" t="s">
        <v>51</v>
      </c>
      <c r="R13" s="1" t="s">
        <v>683</v>
      </c>
      <c r="S13" s="6">
        <v>1</v>
      </c>
    </row>
    <row r="14" spans="1:20" ht="135" x14ac:dyDescent="0.25">
      <c r="A14" s="1" t="s">
        <v>52</v>
      </c>
      <c r="B14" s="1" t="s">
        <v>1</v>
      </c>
      <c r="C14" s="1" t="s">
        <v>2</v>
      </c>
      <c r="D14" s="1" t="s">
        <v>3</v>
      </c>
      <c r="E14" s="1" t="s">
        <v>53</v>
      </c>
      <c r="F14" s="2" t="s">
        <v>54</v>
      </c>
      <c r="G14" s="1"/>
      <c r="H14" s="1" t="s">
        <v>6</v>
      </c>
      <c r="I14" s="1"/>
      <c r="J14" s="1"/>
      <c r="K14" s="1" t="s">
        <v>7</v>
      </c>
      <c r="L14" s="1" t="s">
        <v>7</v>
      </c>
      <c r="M14" s="1" t="s">
        <v>21</v>
      </c>
      <c r="N14" s="1"/>
      <c r="O14" s="1" t="s">
        <v>22</v>
      </c>
      <c r="P14" s="1" t="s">
        <v>37</v>
      </c>
      <c r="Q14" s="1" t="s">
        <v>38</v>
      </c>
      <c r="R14" s="1" t="s">
        <v>683</v>
      </c>
      <c r="S14" s="6">
        <v>1</v>
      </c>
    </row>
    <row r="15" spans="1:20" ht="135" x14ac:dyDescent="0.25">
      <c r="A15" s="1" t="s">
        <v>55</v>
      </c>
      <c r="B15" s="1" t="s">
        <v>1</v>
      </c>
      <c r="C15" s="1" t="s">
        <v>2</v>
      </c>
      <c r="D15" s="1" t="s">
        <v>3</v>
      </c>
      <c r="E15" s="1" t="s">
        <v>56</v>
      </c>
      <c r="F15" s="2" t="s">
        <v>57</v>
      </c>
      <c r="G15" s="1"/>
      <c r="H15" s="1" t="s">
        <v>6</v>
      </c>
      <c r="I15" s="1"/>
      <c r="J15" s="1"/>
      <c r="K15" s="1" t="s">
        <v>7</v>
      </c>
      <c r="L15" s="1" t="s">
        <v>7</v>
      </c>
      <c r="M15" s="1" t="s">
        <v>8</v>
      </c>
      <c r="N15" s="1"/>
      <c r="O15" s="1"/>
      <c r="P15" s="1"/>
      <c r="Q15" s="1"/>
      <c r="R15" s="1"/>
      <c r="S15" s="6">
        <v>1</v>
      </c>
    </row>
    <row r="16" spans="1:20" ht="135" x14ac:dyDescent="0.25">
      <c r="A16" s="1" t="s">
        <v>58</v>
      </c>
      <c r="B16" s="1" t="s">
        <v>1</v>
      </c>
      <c r="C16" s="1" t="s">
        <v>2</v>
      </c>
      <c r="D16" s="1" t="s">
        <v>3</v>
      </c>
      <c r="E16" s="1" t="s">
        <v>59</v>
      </c>
      <c r="F16" s="2" t="s">
        <v>60</v>
      </c>
      <c r="G16" s="1"/>
      <c r="H16" s="1" t="s">
        <v>6</v>
      </c>
      <c r="I16" s="1"/>
      <c r="J16" s="1"/>
      <c r="K16" s="1" t="s">
        <v>7</v>
      </c>
      <c r="L16" s="1" t="s">
        <v>7</v>
      </c>
      <c r="M16" s="1" t="s">
        <v>8</v>
      </c>
      <c r="N16" s="1"/>
      <c r="O16" s="1"/>
      <c r="P16" s="1"/>
      <c r="Q16" s="1"/>
      <c r="R16" s="1"/>
      <c r="S16" s="6">
        <v>1</v>
      </c>
    </row>
    <row r="17" spans="1:19" ht="135" x14ac:dyDescent="0.25">
      <c r="A17" s="1" t="s">
        <v>61</v>
      </c>
      <c r="B17" s="1" t="s">
        <v>1</v>
      </c>
      <c r="C17" s="1" t="s">
        <v>2</v>
      </c>
      <c r="D17" s="1" t="s">
        <v>3</v>
      </c>
      <c r="E17" s="1" t="s">
        <v>62</v>
      </c>
      <c r="F17" s="2" t="s">
        <v>63</v>
      </c>
      <c r="G17" s="1"/>
      <c r="H17" s="1" t="s">
        <v>6</v>
      </c>
      <c r="I17" s="1"/>
      <c r="J17" s="1"/>
      <c r="K17" s="1" t="s">
        <v>7</v>
      </c>
      <c r="L17" s="1" t="s">
        <v>7</v>
      </c>
      <c r="M17" s="1" t="s">
        <v>8</v>
      </c>
      <c r="N17" s="1"/>
      <c r="O17" s="1"/>
      <c r="P17" s="1"/>
      <c r="Q17" s="1"/>
      <c r="R17" s="1"/>
      <c r="S17" s="6">
        <v>1</v>
      </c>
    </row>
    <row r="18" spans="1:19" ht="135" x14ac:dyDescent="0.25">
      <c r="A18" s="1" t="s">
        <v>64</v>
      </c>
      <c r="B18" s="1" t="s">
        <v>1</v>
      </c>
      <c r="C18" s="1" t="s">
        <v>2</v>
      </c>
      <c r="D18" s="1" t="s">
        <v>3</v>
      </c>
      <c r="E18" s="1" t="s">
        <v>65</v>
      </c>
      <c r="F18" s="2" t="s">
        <v>66</v>
      </c>
      <c r="G18" s="1"/>
      <c r="H18" s="1" t="s">
        <v>6</v>
      </c>
      <c r="I18" s="1"/>
      <c r="J18" s="1"/>
      <c r="K18" s="1" t="s">
        <v>7</v>
      </c>
      <c r="L18" s="1" t="s">
        <v>7</v>
      </c>
      <c r="M18" s="1" t="s">
        <v>8</v>
      </c>
      <c r="N18" s="1"/>
      <c r="O18" s="1"/>
      <c r="P18" s="1"/>
      <c r="Q18" s="1"/>
      <c r="R18" s="1"/>
      <c r="S18" s="6">
        <v>1</v>
      </c>
    </row>
    <row r="19" spans="1:19" ht="135" x14ac:dyDescent="0.25">
      <c r="A19" s="1" t="s">
        <v>67</v>
      </c>
      <c r="B19" s="1" t="s">
        <v>1</v>
      </c>
      <c r="C19" s="1" t="s">
        <v>2</v>
      </c>
      <c r="D19" s="1" t="s">
        <v>3</v>
      </c>
      <c r="E19" s="1" t="s">
        <v>68</v>
      </c>
      <c r="F19" s="2" t="s">
        <v>69</v>
      </c>
      <c r="G19" s="1"/>
      <c r="H19" s="1" t="s">
        <v>6</v>
      </c>
      <c r="I19" s="1"/>
      <c r="J19" s="1"/>
      <c r="K19" s="1" t="s">
        <v>7</v>
      </c>
      <c r="L19" s="1" t="s">
        <v>7</v>
      </c>
      <c r="M19" s="1" t="s">
        <v>8</v>
      </c>
      <c r="N19" s="1"/>
      <c r="O19" s="1"/>
      <c r="P19" s="1"/>
      <c r="Q19" s="1"/>
      <c r="R19" s="1"/>
      <c r="S19" s="6">
        <v>1</v>
      </c>
    </row>
    <row r="20" spans="1:19" ht="135" x14ac:dyDescent="0.25">
      <c r="A20" s="1" t="s">
        <v>70</v>
      </c>
      <c r="B20" s="1" t="s">
        <v>1</v>
      </c>
      <c r="C20" s="1" t="s">
        <v>2</v>
      </c>
      <c r="D20" s="1" t="s">
        <v>3</v>
      </c>
      <c r="E20" s="1" t="s">
        <v>71</v>
      </c>
      <c r="F20" s="2" t="s">
        <v>72</v>
      </c>
      <c r="G20" s="1"/>
      <c r="H20" s="1" t="s">
        <v>6</v>
      </c>
      <c r="I20" s="1"/>
      <c r="J20" s="1"/>
      <c r="K20" s="1" t="s">
        <v>7</v>
      </c>
      <c r="L20" s="1" t="s">
        <v>7</v>
      </c>
      <c r="M20" s="1" t="s">
        <v>8</v>
      </c>
      <c r="N20" s="1"/>
      <c r="O20" s="1"/>
      <c r="P20" s="1"/>
      <c r="Q20" s="1"/>
      <c r="R20" s="1"/>
      <c r="S20" s="6">
        <v>1</v>
      </c>
    </row>
    <row r="21" spans="1:19" ht="135" x14ac:dyDescent="0.25">
      <c r="A21" s="1" t="s">
        <v>73</v>
      </c>
      <c r="B21" s="1" t="s">
        <v>1</v>
      </c>
      <c r="C21" s="1" t="s">
        <v>2</v>
      </c>
      <c r="D21" s="1" t="s">
        <v>3</v>
      </c>
      <c r="E21" s="1" t="s">
        <v>74</v>
      </c>
      <c r="F21" s="2" t="s">
        <v>75</v>
      </c>
      <c r="G21" s="1"/>
      <c r="H21" s="1" t="s">
        <v>6</v>
      </c>
      <c r="I21" s="1"/>
      <c r="J21" s="1"/>
      <c r="K21" s="1" t="s">
        <v>7</v>
      </c>
      <c r="L21" s="1" t="s">
        <v>7</v>
      </c>
      <c r="M21" s="1" t="s">
        <v>8</v>
      </c>
      <c r="N21" s="1"/>
      <c r="O21" s="1"/>
      <c r="P21" s="1"/>
      <c r="Q21" s="1"/>
      <c r="R21" s="1"/>
      <c r="S21" s="6">
        <v>1</v>
      </c>
    </row>
    <row r="22" spans="1:19" ht="135" x14ac:dyDescent="0.25">
      <c r="A22" s="1" t="s">
        <v>76</v>
      </c>
      <c r="B22" s="1" t="s">
        <v>1</v>
      </c>
      <c r="C22" s="1" t="s">
        <v>2</v>
      </c>
      <c r="D22" s="1" t="s">
        <v>3</v>
      </c>
      <c r="E22" s="1" t="s">
        <v>77</v>
      </c>
      <c r="F22" s="2" t="s">
        <v>78</v>
      </c>
      <c r="G22" s="1"/>
      <c r="H22" s="1" t="s">
        <v>6</v>
      </c>
      <c r="I22" s="1"/>
      <c r="J22" s="1"/>
      <c r="K22" s="1" t="s">
        <v>7</v>
      </c>
      <c r="L22" s="1" t="s">
        <v>7</v>
      </c>
      <c r="M22" s="1" t="s">
        <v>21</v>
      </c>
      <c r="N22" s="1"/>
      <c r="O22" s="1" t="s">
        <v>22</v>
      </c>
      <c r="P22" s="1" t="s">
        <v>79</v>
      </c>
      <c r="Q22" s="1" t="s">
        <v>80</v>
      </c>
      <c r="R22" s="1" t="s">
        <v>683</v>
      </c>
      <c r="S22" s="6">
        <v>1</v>
      </c>
    </row>
    <row r="23" spans="1:19" ht="135" x14ac:dyDescent="0.25">
      <c r="A23" s="1" t="s">
        <v>81</v>
      </c>
      <c r="B23" s="1" t="s">
        <v>1</v>
      </c>
      <c r="C23" s="1" t="s">
        <v>2</v>
      </c>
      <c r="D23" s="1" t="s">
        <v>3</v>
      </c>
      <c r="E23" s="1" t="s">
        <v>82</v>
      </c>
      <c r="F23" s="2" t="s">
        <v>83</v>
      </c>
      <c r="G23" s="1"/>
      <c r="H23" s="1" t="s">
        <v>6</v>
      </c>
      <c r="I23" s="1"/>
      <c r="J23" s="1"/>
      <c r="K23" s="1" t="s">
        <v>7</v>
      </c>
      <c r="L23" s="1" t="s">
        <v>7</v>
      </c>
      <c r="M23" s="1" t="s">
        <v>8</v>
      </c>
      <c r="N23" s="1"/>
      <c r="O23" s="1"/>
      <c r="P23" s="1"/>
      <c r="Q23" s="1"/>
      <c r="R23" s="1"/>
      <c r="S23" s="6">
        <v>1</v>
      </c>
    </row>
    <row r="24" spans="1:19" ht="135" x14ac:dyDescent="0.25">
      <c r="A24" s="1" t="s">
        <v>84</v>
      </c>
      <c r="B24" s="1" t="s">
        <v>1</v>
      </c>
      <c r="C24" s="1" t="s">
        <v>2</v>
      </c>
      <c r="D24" s="1" t="s">
        <v>3</v>
      </c>
      <c r="E24" s="1" t="s">
        <v>85</v>
      </c>
      <c r="F24" s="2" t="s">
        <v>86</v>
      </c>
      <c r="G24" s="1"/>
      <c r="H24" s="1" t="s">
        <v>6</v>
      </c>
      <c r="I24" s="1"/>
      <c r="J24" s="1"/>
      <c r="K24" s="1" t="s">
        <v>7</v>
      </c>
      <c r="L24" s="1" t="s">
        <v>7</v>
      </c>
      <c r="M24" s="1" t="s">
        <v>21</v>
      </c>
      <c r="N24" s="1"/>
      <c r="O24" s="1" t="s">
        <v>22</v>
      </c>
      <c r="P24" s="1" t="s">
        <v>87</v>
      </c>
      <c r="Q24" s="1" t="s">
        <v>88</v>
      </c>
      <c r="R24" s="1" t="s">
        <v>683</v>
      </c>
      <c r="S24" s="6">
        <v>1</v>
      </c>
    </row>
    <row r="25" spans="1:19" ht="135" x14ac:dyDescent="0.25">
      <c r="A25" s="1" t="s">
        <v>89</v>
      </c>
      <c r="B25" s="1" t="s">
        <v>1</v>
      </c>
      <c r="C25" s="1" t="s">
        <v>2</v>
      </c>
      <c r="D25" s="1" t="s">
        <v>3</v>
      </c>
      <c r="E25" s="1" t="s">
        <v>90</v>
      </c>
      <c r="F25" s="2" t="s">
        <v>91</v>
      </c>
      <c r="G25" s="1"/>
      <c r="H25" s="1" t="s">
        <v>6</v>
      </c>
      <c r="I25" s="1"/>
      <c r="J25" s="1"/>
      <c r="K25" s="1" t="s">
        <v>7</v>
      </c>
      <c r="L25" s="1" t="s">
        <v>7</v>
      </c>
      <c r="M25" s="1" t="s">
        <v>8</v>
      </c>
      <c r="N25" s="1"/>
      <c r="O25" s="1"/>
      <c r="P25" s="1"/>
      <c r="Q25" s="1"/>
      <c r="R25" s="1"/>
      <c r="S25" s="6">
        <v>1</v>
      </c>
    </row>
    <row r="26" spans="1:19" ht="135" x14ac:dyDescent="0.25">
      <c r="A26" s="1" t="s">
        <v>92</v>
      </c>
      <c r="B26" s="1" t="s">
        <v>1</v>
      </c>
      <c r="C26" s="1" t="s">
        <v>2</v>
      </c>
      <c r="D26" s="1" t="s">
        <v>3</v>
      </c>
      <c r="E26" s="1" t="s">
        <v>93</v>
      </c>
      <c r="F26" s="2" t="s">
        <v>94</v>
      </c>
      <c r="G26" s="1"/>
      <c r="H26" s="1" t="s">
        <v>6</v>
      </c>
      <c r="I26" s="1"/>
      <c r="J26" s="1"/>
      <c r="K26" s="1" t="s">
        <v>7</v>
      </c>
      <c r="L26" s="1" t="s">
        <v>7</v>
      </c>
      <c r="M26" s="1" t="s">
        <v>8</v>
      </c>
      <c r="N26" s="1"/>
      <c r="O26" s="1"/>
      <c r="P26" s="1"/>
      <c r="Q26" s="1"/>
      <c r="R26" s="1"/>
      <c r="S26" s="6">
        <v>1</v>
      </c>
    </row>
    <row r="27" spans="1:19" ht="135" x14ac:dyDescent="0.25">
      <c r="A27" s="1" t="s">
        <v>95</v>
      </c>
      <c r="B27" s="1" t="s">
        <v>1</v>
      </c>
      <c r="C27" s="1" t="s">
        <v>2</v>
      </c>
      <c r="D27" s="1" t="s">
        <v>3</v>
      </c>
      <c r="E27" s="1" t="s">
        <v>96</v>
      </c>
      <c r="F27" s="2" t="s">
        <v>97</v>
      </c>
      <c r="G27" s="1"/>
      <c r="H27" s="1" t="s">
        <v>6</v>
      </c>
      <c r="I27" s="1"/>
      <c r="J27" s="1"/>
      <c r="K27" s="1" t="s">
        <v>7</v>
      </c>
      <c r="L27" s="1" t="s">
        <v>7</v>
      </c>
      <c r="M27" s="1" t="s">
        <v>21</v>
      </c>
      <c r="N27" s="1"/>
      <c r="O27" s="1" t="s">
        <v>22</v>
      </c>
      <c r="P27" s="1" t="s">
        <v>98</v>
      </c>
      <c r="Q27" s="1" t="s">
        <v>99</v>
      </c>
      <c r="R27" s="1" t="s">
        <v>683</v>
      </c>
      <c r="S27" s="6">
        <v>1</v>
      </c>
    </row>
    <row r="28" spans="1:19" ht="135" x14ac:dyDescent="0.25">
      <c r="A28" s="1" t="s">
        <v>100</v>
      </c>
      <c r="B28" s="1" t="s">
        <v>1</v>
      </c>
      <c r="C28" s="1" t="s">
        <v>2</v>
      </c>
      <c r="D28" s="1" t="s">
        <v>3</v>
      </c>
      <c r="E28" s="1" t="s">
        <v>101</v>
      </c>
      <c r="F28" s="2" t="s">
        <v>102</v>
      </c>
      <c r="G28" s="1"/>
      <c r="H28" s="1" t="s">
        <v>6</v>
      </c>
      <c r="I28" s="1"/>
      <c r="J28" s="1"/>
      <c r="K28" s="1" t="s">
        <v>7</v>
      </c>
      <c r="L28" s="1" t="s">
        <v>7</v>
      </c>
      <c r="M28" s="1" t="s">
        <v>21</v>
      </c>
      <c r="N28" s="1"/>
      <c r="O28" s="1" t="s">
        <v>22</v>
      </c>
      <c r="P28" s="1" t="s">
        <v>103</v>
      </c>
      <c r="Q28" s="1" t="s">
        <v>104</v>
      </c>
      <c r="R28" s="1" t="s">
        <v>683</v>
      </c>
      <c r="S28" s="6">
        <v>1</v>
      </c>
    </row>
    <row r="29" spans="1:19" ht="135" x14ac:dyDescent="0.25">
      <c r="A29" s="1" t="s">
        <v>105</v>
      </c>
      <c r="B29" s="1" t="s">
        <v>1</v>
      </c>
      <c r="C29" s="1" t="s">
        <v>2</v>
      </c>
      <c r="D29" s="1" t="s">
        <v>3</v>
      </c>
      <c r="E29" s="1" t="s">
        <v>106</v>
      </c>
      <c r="F29" s="2" t="s">
        <v>107</v>
      </c>
      <c r="G29" s="1"/>
      <c r="H29" s="1" t="s">
        <v>6</v>
      </c>
      <c r="I29" s="1"/>
      <c r="J29" s="1"/>
      <c r="K29" s="1" t="s">
        <v>7</v>
      </c>
      <c r="L29" s="1" t="s">
        <v>7</v>
      </c>
      <c r="M29" s="1" t="s">
        <v>21</v>
      </c>
      <c r="N29" s="1"/>
      <c r="O29" s="1" t="s">
        <v>22</v>
      </c>
      <c r="P29" s="1" t="s">
        <v>87</v>
      </c>
      <c r="Q29" s="1" t="s">
        <v>88</v>
      </c>
      <c r="R29" s="1" t="s">
        <v>683</v>
      </c>
      <c r="S29" s="6">
        <v>1</v>
      </c>
    </row>
    <row r="30" spans="1:19" ht="135" x14ac:dyDescent="0.25">
      <c r="A30" s="1" t="s">
        <v>108</v>
      </c>
      <c r="B30" s="1" t="s">
        <v>1</v>
      </c>
      <c r="C30" s="1" t="s">
        <v>2</v>
      </c>
      <c r="D30" s="1" t="s">
        <v>3</v>
      </c>
      <c r="E30" s="1" t="s">
        <v>109</v>
      </c>
      <c r="F30" s="2" t="s">
        <v>110</v>
      </c>
      <c r="G30" s="1"/>
      <c r="H30" s="1" t="s">
        <v>6</v>
      </c>
      <c r="I30" s="1"/>
      <c r="J30" s="1"/>
      <c r="K30" s="1" t="s">
        <v>7</v>
      </c>
      <c r="L30" s="1" t="s">
        <v>7</v>
      </c>
      <c r="M30" s="1" t="s">
        <v>21</v>
      </c>
      <c r="N30" s="1"/>
      <c r="O30" s="1" t="s">
        <v>22</v>
      </c>
      <c r="P30" s="1" t="s">
        <v>87</v>
      </c>
      <c r="Q30" s="1" t="s">
        <v>88</v>
      </c>
      <c r="R30" s="1" t="s">
        <v>683</v>
      </c>
      <c r="S30" s="6">
        <v>1</v>
      </c>
    </row>
    <row r="31" spans="1:19" ht="135" x14ac:dyDescent="0.25">
      <c r="A31" s="1" t="s">
        <v>111</v>
      </c>
      <c r="B31" s="1" t="s">
        <v>1</v>
      </c>
      <c r="C31" s="1" t="s">
        <v>2</v>
      </c>
      <c r="D31" s="1" t="s">
        <v>3</v>
      </c>
      <c r="E31" s="1" t="s">
        <v>112</v>
      </c>
      <c r="F31" s="2" t="s">
        <v>113</v>
      </c>
      <c r="G31" s="1"/>
      <c r="H31" s="1" t="s">
        <v>6</v>
      </c>
      <c r="I31" s="1"/>
      <c r="J31" s="1"/>
      <c r="K31" s="1" t="s">
        <v>7</v>
      </c>
      <c r="L31" s="1" t="s">
        <v>7</v>
      </c>
      <c r="M31" s="1" t="s">
        <v>8</v>
      </c>
      <c r="N31" s="1"/>
      <c r="O31" s="1"/>
      <c r="P31" s="1"/>
      <c r="Q31" s="1"/>
      <c r="R31" s="1"/>
      <c r="S31" s="6">
        <v>1</v>
      </c>
    </row>
    <row r="32" spans="1:19" ht="135" x14ac:dyDescent="0.25">
      <c r="A32" s="1" t="s">
        <v>114</v>
      </c>
      <c r="B32" s="1" t="s">
        <v>1</v>
      </c>
      <c r="C32" s="1" t="s">
        <v>2</v>
      </c>
      <c r="D32" s="1" t="s">
        <v>3</v>
      </c>
      <c r="E32" s="1" t="s">
        <v>115</v>
      </c>
      <c r="F32" s="2" t="s">
        <v>116</v>
      </c>
      <c r="G32" s="1"/>
      <c r="H32" s="1" t="s">
        <v>6</v>
      </c>
      <c r="I32" s="1"/>
      <c r="J32" s="1"/>
      <c r="K32" s="1" t="s">
        <v>7</v>
      </c>
      <c r="L32" s="1" t="s">
        <v>7</v>
      </c>
      <c r="M32" s="1" t="s">
        <v>8</v>
      </c>
      <c r="N32" s="1"/>
      <c r="O32" s="1"/>
      <c r="P32" s="1"/>
      <c r="Q32" s="1"/>
      <c r="R32" s="1"/>
      <c r="S32" s="6">
        <v>1</v>
      </c>
    </row>
    <row r="33" spans="1:19" ht="135" x14ac:dyDescent="0.25">
      <c r="A33" s="1" t="s">
        <v>117</v>
      </c>
      <c r="B33" s="1" t="s">
        <v>1</v>
      </c>
      <c r="C33" s="1" t="s">
        <v>2</v>
      </c>
      <c r="D33" s="1" t="s">
        <v>3</v>
      </c>
      <c r="E33" s="1" t="s">
        <v>118</v>
      </c>
      <c r="F33" s="2" t="s">
        <v>119</v>
      </c>
      <c r="G33" s="1"/>
      <c r="H33" s="1" t="s">
        <v>6</v>
      </c>
      <c r="I33" s="1"/>
      <c r="J33" s="1"/>
      <c r="K33" s="1" t="s">
        <v>7</v>
      </c>
      <c r="L33" s="1" t="s">
        <v>7</v>
      </c>
      <c r="M33" s="1" t="s">
        <v>21</v>
      </c>
      <c r="N33" s="1"/>
      <c r="O33" s="1" t="s">
        <v>22</v>
      </c>
      <c r="P33" s="1" t="s">
        <v>87</v>
      </c>
      <c r="Q33" s="1" t="s">
        <v>88</v>
      </c>
      <c r="R33" s="1" t="s">
        <v>683</v>
      </c>
      <c r="S33" s="6">
        <v>1</v>
      </c>
    </row>
    <row r="34" spans="1:19" ht="135" x14ac:dyDescent="0.25">
      <c r="A34" s="1" t="s">
        <v>120</v>
      </c>
      <c r="B34" s="1" t="s">
        <v>1</v>
      </c>
      <c r="C34" s="1" t="s">
        <v>2</v>
      </c>
      <c r="D34" s="1" t="s">
        <v>3</v>
      </c>
      <c r="E34" s="1" t="s">
        <v>121</v>
      </c>
      <c r="F34" s="2" t="s">
        <v>122</v>
      </c>
      <c r="G34" s="1"/>
      <c r="H34" s="1" t="s">
        <v>6</v>
      </c>
      <c r="I34" s="1"/>
      <c r="J34" s="1"/>
      <c r="K34" s="1" t="s">
        <v>7</v>
      </c>
      <c r="L34" s="1" t="s">
        <v>7</v>
      </c>
      <c r="M34" s="1" t="s">
        <v>21</v>
      </c>
      <c r="N34" s="1"/>
      <c r="O34" s="1" t="s">
        <v>22</v>
      </c>
      <c r="P34" s="1" t="s">
        <v>98</v>
      </c>
      <c r="Q34" s="1" t="s">
        <v>99</v>
      </c>
      <c r="R34" s="1" t="s">
        <v>683</v>
      </c>
      <c r="S34" s="6">
        <v>1</v>
      </c>
    </row>
    <row r="35" spans="1:19" ht="135" x14ac:dyDescent="0.25">
      <c r="A35" s="1" t="s">
        <v>123</v>
      </c>
      <c r="B35" s="1" t="s">
        <v>1</v>
      </c>
      <c r="C35" s="1" t="s">
        <v>2</v>
      </c>
      <c r="D35" s="1" t="s">
        <v>3</v>
      </c>
      <c r="E35" s="1" t="s">
        <v>124</v>
      </c>
      <c r="F35" s="2" t="s">
        <v>125</v>
      </c>
      <c r="G35" s="1"/>
      <c r="H35" s="1" t="s">
        <v>6</v>
      </c>
      <c r="I35" s="1"/>
      <c r="J35" s="1"/>
      <c r="K35" s="1" t="s">
        <v>7</v>
      </c>
      <c r="L35" s="1" t="s">
        <v>7</v>
      </c>
      <c r="M35" s="1" t="s">
        <v>8</v>
      </c>
      <c r="N35" s="1"/>
      <c r="O35" s="1"/>
      <c r="P35" s="1"/>
      <c r="Q35" s="1"/>
      <c r="R35" s="1"/>
      <c r="S35" s="6">
        <v>1</v>
      </c>
    </row>
    <row r="36" spans="1:19" ht="135" x14ac:dyDescent="0.25">
      <c r="A36" s="1" t="s">
        <v>126</v>
      </c>
      <c r="B36" s="1" t="s">
        <v>1</v>
      </c>
      <c r="C36" s="1" t="s">
        <v>2</v>
      </c>
      <c r="D36" s="1" t="s">
        <v>3</v>
      </c>
      <c r="E36" s="1" t="s">
        <v>127</v>
      </c>
      <c r="F36" s="2" t="s">
        <v>128</v>
      </c>
      <c r="G36" s="1"/>
      <c r="H36" s="1" t="s">
        <v>6</v>
      </c>
      <c r="I36" s="1"/>
      <c r="J36" s="1"/>
      <c r="K36" s="1" t="s">
        <v>7</v>
      </c>
      <c r="L36" s="1" t="s">
        <v>7</v>
      </c>
      <c r="M36" s="1" t="s">
        <v>49</v>
      </c>
      <c r="N36" s="1"/>
      <c r="O36" s="1" t="s">
        <v>22</v>
      </c>
      <c r="P36" s="1" t="s">
        <v>130</v>
      </c>
      <c r="Q36" s="1" t="s">
        <v>38</v>
      </c>
      <c r="R36" s="1"/>
      <c r="S36" s="6">
        <v>1</v>
      </c>
    </row>
    <row r="37" spans="1:19" ht="135" x14ac:dyDescent="0.25">
      <c r="A37" s="1" t="s">
        <v>131</v>
      </c>
      <c r="B37" s="1" t="s">
        <v>1</v>
      </c>
      <c r="C37" s="1" t="s">
        <v>2</v>
      </c>
      <c r="D37" s="1" t="s">
        <v>3</v>
      </c>
      <c r="E37" s="1" t="s">
        <v>132</v>
      </c>
      <c r="F37" s="2" t="s">
        <v>133</v>
      </c>
      <c r="G37" s="1"/>
      <c r="H37" s="1" t="s">
        <v>6</v>
      </c>
      <c r="I37" s="1"/>
      <c r="J37" s="1"/>
      <c r="K37" s="1" t="s">
        <v>7</v>
      </c>
      <c r="L37" s="1" t="s">
        <v>7</v>
      </c>
      <c r="M37" s="1" t="s">
        <v>8</v>
      </c>
      <c r="N37" s="1"/>
      <c r="O37" s="1"/>
      <c r="P37" s="1"/>
      <c r="Q37" s="1"/>
      <c r="R37" s="1"/>
      <c r="S37" s="6">
        <v>1</v>
      </c>
    </row>
    <row r="38" spans="1:19" ht="135" x14ac:dyDescent="0.25">
      <c r="A38" s="1" t="s">
        <v>135</v>
      </c>
      <c r="B38" s="1" t="s">
        <v>1</v>
      </c>
      <c r="C38" s="1" t="s">
        <v>2</v>
      </c>
      <c r="D38" s="1" t="s">
        <v>136</v>
      </c>
      <c r="E38" s="1" t="s">
        <v>137</v>
      </c>
      <c r="F38" s="2" t="s">
        <v>138</v>
      </c>
      <c r="G38" s="1"/>
      <c r="H38" s="1" t="s">
        <v>6</v>
      </c>
      <c r="I38" s="1"/>
      <c r="J38" s="1"/>
      <c r="K38" s="1" t="s">
        <v>7</v>
      </c>
      <c r="L38" s="1" t="s">
        <v>7</v>
      </c>
      <c r="M38" s="1" t="s">
        <v>21</v>
      </c>
      <c r="N38" s="1"/>
      <c r="O38" s="1" t="s">
        <v>22</v>
      </c>
      <c r="P38" s="1" t="s">
        <v>139</v>
      </c>
      <c r="Q38" s="1" t="s">
        <v>140</v>
      </c>
      <c r="R38" s="1" t="s">
        <v>683</v>
      </c>
      <c r="S38" s="6">
        <v>1</v>
      </c>
    </row>
    <row r="39" spans="1:19" ht="135" x14ac:dyDescent="0.25">
      <c r="A39" s="1" t="s">
        <v>141</v>
      </c>
      <c r="B39" s="1" t="s">
        <v>1</v>
      </c>
      <c r="C39" s="1" t="s">
        <v>2</v>
      </c>
      <c r="D39" s="1" t="s">
        <v>136</v>
      </c>
      <c r="E39" s="1" t="s">
        <v>142</v>
      </c>
      <c r="F39" s="2" t="s">
        <v>143</v>
      </c>
      <c r="G39" s="1"/>
      <c r="H39" s="1" t="s">
        <v>6</v>
      </c>
      <c r="I39" s="1"/>
      <c r="J39" s="1"/>
      <c r="K39" s="1" t="s">
        <v>7</v>
      </c>
      <c r="L39" s="1" t="s">
        <v>7</v>
      </c>
      <c r="M39" s="1" t="s">
        <v>8</v>
      </c>
      <c r="N39" s="1"/>
      <c r="O39" s="1"/>
      <c r="P39" s="1"/>
      <c r="Q39" s="1"/>
      <c r="R39" s="1"/>
      <c r="S39" s="6">
        <v>1</v>
      </c>
    </row>
    <row r="40" spans="1:19" ht="135" x14ac:dyDescent="0.25">
      <c r="A40" s="1" t="s">
        <v>144</v>
      </c>
      <c r="B40" s="1" t="s">
        <v>1</v>
      </c>
      <c r="C40" s="1" t="s">
        <v>2</v>
      </c>
      <c r="D40" s="1" t="s">
        <v>136</v>
      </c>
      <c r="E40" s="1" t="s">
        <v>145</v>
      </c>
      <c r="F40" s="2" t="s">
        <v>146</v>
      </c>
      <c r="G40" s="1"/>
      <c r="H40" s="1" t="s">
        <v>6</v>
      </c>
      <c r="I40" s="1"/>
      <c r="J40" s="1"/>
      <c r="K40" s="1" t="s">
        <v>7</v>
      </c>
      <c r="L40" s="1" t="s">
        <v>7</v>
      </c>
      <c r="M40" s="1" t="s">
        <v>8</v>
      </c>
      <c r="N40" s="1"/>
      <c r="O40" s="1"/>
      <c r="P40" s="1"/>
      <c r="Q40" s="1"/>
      <c r="R40" s="1"/>
      <c r="S40" s="6">
        <v>1</v>
      </c>
    </row>
    <row r="41" spans="1:19" ht="135" x14ac:dyDescent="0.25">
      <c r="A41" s="1" t="s">
        <v>147</v>
      </c>
      <c r="B41" s="1" t="s">
        <v>1</v>
      </c>
      <c r="C41" s="1" t="s">
        <v>2</v>
      </c>
      <c r="D41" s="1" t="s">
        <v>136</v>
      </c>
      <c r="E41" s="1" t="s">
        <v>148</v>
      </c>
      <c r="F41" s="2" t="s">
        <v>149</v>
      </c>
      <c r="G41" s="1"/>
      <c r="H41" s="1" t="s">
        <v>6</v>
      </c>
      <c r="I41" s="1"/>
      <c r="J41" s="1"/>
      <c r="K41" s="1" t="s">
        <v>7</v>
      </c>
      <c r="L41" s="1" t="s">
        <v>7</v>
      </c>
      <c r="M41" s="1" t="s">
        <v>8</v>
      </c>
      <c r="N41" s="1"/>
      <c r="O41" s="1"/>
      <c r="P41" s="1"/>
      <c r="Q41" s="1"/>
      <c r="R41" s="1"/>
      <c r="S41" s="6">
        <v>1</v>
      </c>
    </row>
    <row r="42" spans="1:19" ht="135" x14ac:dyDescent="0.25">
      <c r="A42" s="1" t="s">
        <v>150</v>
      </c>
      <c r="B42" s="1" t="s">
        <v>1</v>
      </c>
      <c r="C42" s="1" t="s">
        <v>2</v>
      </c>
      <c r="D42" s="1" t="s">
        <v>136</v>
      </c>
      <c r="E42" s="1" t="s">
        <v>151</v>
      </c>
      <c r="F42" s="2" t="s">
        <v>152</v>
      </c>
      <c r="G42" s="1"/>
      <c r="H42" s="1" t="s">
        <v>6</v>
      </c>
      <c r="I42" s="1"/>
      <c r="J42" s="1"/>
      <c r="K42" s="1" t="s">
        <v>7</v>
      </c>
      <c r="L42" s="1" t="s">
        <v>7</v>
      </c>
      <c r="M42" s="1" t="s">
        <v>8</v>
      </c>
      <c r="N42" s="1"/>
      <c r="O42" s="1"/>
      <c r="P42" s="1"/>
      <c r="Q42" s="1"/>
      <c r="R42" s="1"/>
      <c r="S42" s="6">
        <v>1</v>
      </c>
    </row>
    <row r="43" spans="1:19" ht="135" x14ac:dyDescent="0.25">
      <c r="A43" s="1" t="s">
        <v>153</v>
      </c>
      <c r="B43" s="1" t="s">
        <v>1</v>
      </c>
      <c r="C43" s="1" t="s">
        <v>2</v>
      </c>
      <c r="D43" s="1" t="s">
        <v>136</v>
      </c>
      <c r="E43" s="1" t="s">
        <v>154</v>
      </c>
      <c r="F43" s="2" t="s">
        <v>155</v>
      </c>
      <c r="G43" s="1"/>
      <c r="H43" s="1" t="s">
        <v>6</v>
      </c>
      <c r="I43" s="1"/>
      <c r="J43" s="1"/>
      <c r="K43" s="1" t="s">
        <v>7</v>
      </c>
      <c r="L43" s="1" t="s">
        <v>7</v>
      </c>
      <c r="M43" s="1" t="s">
        <v>21</v>
      </c>
      <c r="N43" s="1"/>
      <c r="O43" s="1" t="s">
        <v>22</v>
      </c>
      <c r="P43" s="1" t="s">
        <v>156</v>
      </c>
      <c r="Q43" s="1" t="s">
        <v>157</v>
      </c>
      <c r="R43" s="1" t="s">
        <v>683</v>
      </c>
      <c r="S43" s="6">
        <v>1</v>
      </c>
    </row>
    <row r="44" spans="1:19" ht="135" x14ac:dyDescent="0.25">
      <c r="A44" s="1" t="s">
        <v>158</v>
      </c>
      <c r="B44" s="1" t="s">
        <v>1</v>
      </c>
      <c r="C44" s="1" t="s">
        <v>2</v>
      </c>
      <c r="D44" s="1" t="s">
        <v>136</v>
      </c>
      <c r="E44" s="1" t="s">
        <v>159</v>
      </c>
      <c r="F44" s="2" t="s">
        <v>160</v>
      </c>
      <c r="G44" s="1"/>
      <c r="H44" s="1" t="s">
        <v>6</v>
      </c>
      <c r="I44" s="1"/>
      <c r="J44" s="1"/>
      <c r="K44" s="1" t="s">
        <v>7</v>
      </c>
      <c r="L44" s="1" t="s">
        <v>7</v>
      </c>
      <c r="M44" s="1" t="s">
        <v>8</v>
      </c>
      <c r="N44" s="1"/>
      <c r="O44" s="1"/>
      <c r="P44" s="1"/>
      <c r="Q44" s="1"/>
      <c r="R44" s="1"/>
      <c r="S44" s="6">
        <v>1</v>
      </c>
    </row>
    <row r="45" spans="1:19" ht="135" x14ac:dyDescent="0.25">
      <c r="A45" s="1" t="s">
        <v>161</v>
      </c>
      <c r="B45" s="1" t="s">
        <v>1</v>
      </c>
      <c r="C45" s="1" t="s">
        <v>2</v>
      </c>
      <c r="D45" s="1" t="s">
        <v>136</v>
      </c>
      <c r="E45" s="1" t="s">
        <v>162</v>
      </c>
      <c r="F45" s="2" t="s">
        <v>163</v>
      </c>
      <c r="G45" s="1"/>
      <c r="H45" s="1" t="s">
        <v>6</v>
      </c>
      <c r="I45" s="1"/>
      <c r="J45" s="1"/>
      <c r="K45" s="1" t="s">
        <v>7</v>
      </c>
      <c r="L45" s="1" t="s">
        <v>7</v>
      </c>
      <c r="M45" s="1" t="s">
        <v>8</v>
      </c>
      <c r="N45" s="1"/>
      <c r="O45" s="1"/>
      <c r="P45" s="1"/>
      <c r="Q45" s="1"/>
      <c r="R45" s="1"/>
      <c r="S45" s="6">
        <v>1</v>
      </c>
    </row>
    <row r="46" spans="1:19" ht="135" x14ac:dyDescent="0.25">
      <c r="A46" s="1" t="s">
        <v>164</v>
      </c>
      <c r="B46" s="1" t="s">
        <v>1</v>
      </c>
      <c r="C46" s="1" t="s">
        <v>2</v>
      </c>
      <c r="D46" s="1" t="s">
        <v>136</v>
      </c>
      <c r="E46" s="1" t="s">
        <v>165</v>
      </c>
      <c r="F46" s="2" t="s">
        <v>166</v>
      </c>
      <c r="G46" s="1"/>
      <c r="H46" s="1" t="s">
        <v>6</v>
      </c>
      <c r="I46" s="1"/>
      <c r="J46" s="1"/>
      <c r="K46" s="1" t="s">
        <v>7</v>
      </c>
      <c r="L46" s="1" t="s">
        <v>7</v>
      </c>
      <c r="M46" s="1" t="s">
        <v>8</v>
      </c>
      <c r="N46" s="1"/>
      <c r="O46" s="1"/>
      <c r="P46" s="1"/>
      <c r="Q46" s="1"/>
      <c r="R46" s="1"/>
      <c r="S46" s="6">
        <v>1</v>
      </c>
    </row>
    <row r="47" spans="1:19" ht="135" x14ac:dyDescent="0.25">
      <c r="A47" s="1" t="s">
        <v>167</v>
      </c>
      <c r="B47" s="1" t="s">
        <v>1</v>
      </c>
      <c r="C47" s="1" t="s">
        <v>2</v>
      </c>
      <c r="D47" s="1" t="s">
        <v>136</v>
      </c>
      <c r="E47" s="1" t="s">
        <v>168</v>
      </c>
      <c r="F47" s="2" t="s">
        <v>169</v>
      </c>
      <c r="G47" s="1"/>
      <c r="H47" s="1" t="s">
        <v>6</v>
      </c>
      <c r="I47" s="1"/>
      <c r="J47" s="1"/>
      <c r="K47" s="1" t="s">
        <v>7</v>
      </c>
      <c r="L47" s="1" t="s">
        <v>7</v>
      </c>
      <c r="M47" s="1" t="s">
        <v>8</v>
      </c>
      <c r="N47" s="1"/>
      <c r="O47" s="1"/>
      <c r="P47" s="1"/>
      <c r="Q47" s="1"/>
      <c r="R47" s="1"/>
      <c r="S47" s="6">
        <v>1</v>
      </c>
    </row>
    <row r="48" spans="1:19" ht="135" x14ac:dyDescent="0.25">
      <c r="A48" s="1" t="s">
        <v>170</v>
      </c>
      <c r="B48" s="1" t="s">
        <v>1</v>
      </c>
      <c r="C48" s="1" t="s">
        <v>2</v>
      </c>
      <c r="D48" s="1" t="s">
        <v>136</v>
      </c>
      <c r="E48" s="1" t="s">
        <v>171</v>
      </c>
      <c r="F48" s="2" t="s">
        <v>172</v>
      </c>
      <c r="G48" s="1"/>
      <c r="H48" s="1" t="s">
        <v>6</v>
      </c>
      <c r="I48" s="1"/>
      <c r="J48" s="1"/>
      <c r="K48" s="1" t="s">
        <v>7</v>
      </c>
      <c r="L48" s="1" t="s">
        <v>7</v>
      </c>
      <c r="M48" s="1" t="s">
        <v>8</v>
      </c>
      <c r="N48" s="1"/>
      <c r="O48" s="1"/>
      <c r="P48" s="1"/>
      <c r="Q48" s="1"/>
      <c r="R48" s="1"/>
      <c r="S48" s="6">
        <v>1</v>
      </c>
    </row>
    <row r="49" spans="1:19" ht="135" x14ac:dyDescent="0.25">
      <c r="A49" s="1" t="s">
        <v>173</v>
      </c>
      <c r="B49" s="1" t="s">
        <v>1</v>
      </c>
      <c r="C49" s="1" t="s">
        <v>2</v>
      </c>
      <c r="D49" s="1" t="s">
        <v>136</v>
      </c>
      <c r="E49" s="1" t="s">
        <v>174</v>
      </c>
      <c r="F49" s="2" t="s">
        <v>175</v>
      </c>
      <c r="G49" s="1"/>
      <c r="H49" s="1" t="s">
        <v>6</v>
      </c>
      <c r="I49" s="1"/>
      <c r="J49" s="1"/>
      <c r="K49" s="1" t="s">
        <v>7</v>
      </c>
      <c r="L49" s="1" t="s">
        <v>7</v>
      </c>
      <c r="M49" s="1" t="s">
        <v>21</v>
      </c>
      <c r="N49" s="1"/>
      <c r="O49" s="1" t="s">
        <v>22</v>
      </c>
      <c r="P49" s="1" t="s">
        <v>139</v>
      </c>
      <c r="Q49" s="1" t="s">
        <v>140</v>
      </c>
      <c r="R49" s="1" t="s">
        <v>683</v>
      </c>
      <c r="S49" s="6">
        <v>1</v>
      </c>
    </row>
    <row r="50" spans="1:19" ht="135" x14ac:dyDescent="0.25">
      <c r="A50" s="1" t="s">
        <v>176</v>
      </c>
      <c r="B50" s="1" t="s">
        <v>1</v>
      </c>
      <c r="C50" s="1" t="s">
        <v>2</v>
      </c>
      <c r="D50" s="1" t="s">
        <v>136</v>
      </c>
      <c r="E50" s="1" t="s">
        <v>177</v>
      </c>
      <c r="F50" s="2" t="s">
        <v>178</v>
      </c>
      <c r="G50" s="1"/>
      <c r="H50" s="1" t="s">
        <v>6</v>
      </c>
      <c r="I50" s="1"/>
      <c r="J50" s="1"/>
      <c r="K50" s="1" t="s">
        <v>7</v>
      </c>
      <c r="L50" s="1" t="s">
        <v>7</v>
      </c>
      <c r="M50" s="1" t="s">
        <v>8</v>
      </c>
      <c r="N50" s="1"/>
      <c r="O50" s="1"/>
      <c r="P50" s="1"/>
      <c r="Q50" s="1"/>
      <c r="R50" s="1"/>
      <c r="S50" s="6">
        <v>1</v>
      </c>
    </row>
    <row r="51" spans="1:19" ht="135" x14ac:dyDescent="0.25">
      <c r="A51" s="1" t="s">
        <v>179</v>
      </c>
      <c r="B51" s="1" t="s">
        <v>1</v>
      </c>
      <c r="C51" s="1" t="s">
        <v>2</v>
      </c>
      <c r="D51" s="1" t="s">
        <v>136</v>
      </c>
      <c r="E51" s="1" t="s">
        <v>180</v>
      </c>
      <c r="F51" s="2" t="s">
        <v>181</v>
      </c>
      <c r="G51" s="1"/>
      <c r="H51" s="1" t="s">
        <v>6</v>
      </c>
      <c r="I51" s="1"/>
      <c r="J51" s="1"/>
      <c r="K51" s="1" t="s">
        <v>7</v>
      </c>
      <c r="L51" s="1" t="s">
        <v>7</v>
      </c>
      <c r="M51" s="1" t="s">
        <v>8</v>
      </c>
      <c r="N51" s="1"/>
      <c r="O51" s="1"/>
      <c r="P51" s="1"/>
      <c r="Q51" s="1"/>
      <c r="R51" s="1"/>
      <c r="S51" s="6">
        <v>1</v>
      </c>
    </row>
    <row r="52" spans="1:19" ht="135" x14ac:dyDescent="0.25">
      <c r="A52" s="1" t="s">
        <v>182</v>
      </c>
      <c r="B52" s="1" t="s">
        <v>1</v>
      </c>
      <c r="C52" s="1" t="s">
        <v>2</v>
      </c>
      <c r="D52" s="1" t="s">
        <v>136</v>
      </c>
      <c r="E52" s="1" t="s">
        <v>183</v>
      </c>
      <c r="F52" s="2" t="s">
        <v>184</v>
      </c>
      <c r="G52" s="1"/>
      <c r="H52" s="1" t="s">
        <v>6</v>
      </c>
      <c r="I52" s="1"/>
      <c r="J52" s="1"/>
      <c r="K52" s="1" t="s">
        <v>7</v>
      </c>
      <c r="L52" s="1" t="s">
        <v>7</v>
      </c>
      <c r="M52" s="1" t="s">
        <v>8</v>
      </c>
      <c r="N52" s="1"/>
      <c r="O52" s="1"/>
      <c r="P52" s="1"/>
      <c r="Q52" s="1"/>
      <c r="R52" s="1"/>
      <c r="S52" s="6">
        <v>1</v>
      </c>
    </row>
    <row r="53" spans="1:19" ht="135" x14ac:dyDescent="0.25">
      <c r="A53" s="1" t="s">
        <v>185</v>
      </c>
      <c r="B53" s="1" t="s">
        <v>1</v>
      </c>
      <c r="C53" s="1" t="s">
        <v>2</v>
      </c>
      <c r="D53" s="1" t="s">
        <v>136</v>
      </c>
      <c r="E53" s="1" t="s">
        <v>186</v>
      </c>
      <c r="F53" s="2" t="s">
        <v>187</v>
      </c>
      <c r="G53" s="1"/>
      <c r="H53" s="1" t="s">
        <v>6</v>
      </c>
      <c r="I53" s="1"/>
      <c r="J53" s="1"/>
      <c r="K53" s="1" t="s">
        <v>7</v>
      </c>
      <c r="L53" s="1" t="s">
        <v>7</v>
      </c>
      <c r="M53" s="1" t="s">
        <v>8</v>
      </c>
      <c r="N53" s="1"/>
      <c r="O53" s="1"/>
      <c r="P53" s="1"/>
      <c r="Q53" s="1"/>
      <c r="R53" s="1"/>
      <c r="S53" s="6">
        <v>1</v>
      </c>
    </row>
    <row r="54" spans="1:19" ht="135" x14ac:dyDescent="0.25">
      <c r="A54" s="1" t="s">
        <v>188</v>
      </c>
      <c r="B54" s="1" t="s">
        <v>1</v>
      </c>
      <c r="C54" s="1" t="s">
        <v>2</v>
      </c>
      <c r="D54" s="1" t="s">
        <v>136</v>
      </c>
      <c r="E54" s="1" t="s">
        <v>189</v>
      </c>
      <c r="F54" s="2" t="s">
        <v>190</v>
      </c>
      <c r="G54" s="1"/>
      <c r="H54" s="1" t="s">
        <v>6</v>
      </c>
      <c r="I54" s="1"/>
      <c r="J54" s="1"/>
      <c r="K54" s="1" t="s">
        <v>7</v>
      </c>
      <c r="L54" s="1" t="s">
        <v>7</v>
      </c>
      <c r="M54" s="1" t="s">
        <v>21</v>
      </c>
      <c r="N54" s="1"/>
      <c r="O54" s="1" t="s">
        <v>22</v>
      </c>
      <c r="P54" s="1" t="s">
        <v>191</v>
      </c>
      <c r="Q54" s="1" t="s">
        <v>192</v>
      </c>
      <c r="R54" s="1" t="s">
        <v>683</v>
      </c>
      <c r="S54" s="6">
        <v>1</v>
      </c>
    </row>
    <row r="55" spans="1:19" ht="135" x14ac:dyDescent="0.25">
      <c r="A55" s="1" t="s">
        <v>193</v>
      </c>
      <c r="B55" s="1" t="s">
        <v>1</v>
      </c>
      <c r="C55" s="1" t="s">
        <v>2</v>
      </c>
      <c r="D55" s="1" t="s">
        <v>136</v>
      </c>
      <c r="E55" s="1" t="s">
        <v>194</v>
      </c>
      <c r="F55" s="2" t="s">
        <v>195</v>
      </c>
      <c r="G55" s="1"/>
      <c r="H55" s="1" t="s">
        <v>6</v>
      </c>
      <c r="I55" s="1"/>
      <c r="J55" s="1"/>
      <c r="K55" s="1" t="s">
        <v>7</v>
      </c>
      <c r="L55" s="1" t="s">
        <v>7</v>
      </c>
      <c r="M55" s="1" t="s">
        <v>21</v>
      </c>
      <c r="N55" s="1"/>
      <c r="O55" s="1" t="s">
        <v>22</v>
      </c>
      <c r="P55" s="1" t="s">
        <v>139</v>
      </c>
      <c r="Q55" s="1" t="s">
        <v>140</v>
      </c>
      <c r="R55" s="1" t="s">
        <v>683</v>
      </c>
      <c r="S55" s="6">
        <v>1</v>
      </c>
    </row>
    <row r="56" spans="1:19" ht="135" x14ac:dyDescent="0.25">
      <c r="A56" s="1" t="s">
        <v>196</v>
      </c>
      <c r="B56" s="1" t="s">
        <v>1</v>
      </c>
      <c r="C56" s="1" t="s">
        <v>2</v>
      </c>
      <c r="D56" s="1" t="s">
        <v>136</v>
      </c>
      <c r="E56" s="1" t="s">
        <v>197</v>
      </c>
      <c r="F56" s="2" t="s">
        <v>198</v>
      </c>
      <c r="G56" s="1"/>
      <c r="H56" s="1" t="s">
        <v>6</v>
      </c>
      <c r="I56" s="1"/>
      <c r="J56" s="1"/>
      <c r="K56" s="1" t="s">
        <v>7</v>
      </c>
      <c r="L56" s="1" t="s">
        <v>7</v>
      </c>
      <c r="M56" s="1" t="s">
        <v>8</v>
      </c>
      <c r="N56" s="1"/>
      <c r="O56" s="1"/>
      <c r="P56" s="1"/>
      <c r="Q56" s="1"/>
      <c r="R56" s="1"/>
      <c r="S56" s="6">
        <v>1</v>
      </c>
    </row>
    <row r="57" spans="1:19" ht="135" x14ac:dyDescent="0.25">
      <c r="A57" s="1" t="s">
        <v>199</v>
      </c>
      <c r="B57" s="1" t="s">
        <v>1</v>
      </c>
      <c r="C57" s="1" t="s">
        <v>2</v>
      </c>
      <c r="D57" s="1" t="s">
        <v>136</v>
      </c>
      <c r="E57" s="1" t="s">
        <v>200</v>
      </c>
      <c r="F57" s="2" t="s">
        <v>201</v>
      </c>
      <c r="G57" s="1"/>
      <c r="H57" s="1" t="s">
        <v>6</v>
      </c>
      <c r="I57" s="1"/>
      <c r="J57" s="1"/>
      <c r="K57" s="1" t="s">
        <v>7</v>
      </c>
      <c r="L57" s="1" t="s">
        <v>7</v>
      </c>
      <c r="M57" s="1" t="s">
        <v>8</v>
      </c>
      <c r="N57" s="1"/>
      <c r="O57" s="1"/>
      <c r="P57" s="1"/>
      <c r="Q57" s="1"/>
      <c r="R57" s="1"/>
      <c r="S57" s="6">
        <v>1</v>
      </c>
    </row>
    <row r="58" spans="1:19" ht="135" x14ac:dyDescent="0.25">
      <c r="A58" s="1" t="s">
        <v>202</v>
      </c>
      <c r="B58" s="1" t="s">
        <v>1</v>
      </c>
      <c r="C58" s="1" t="s">
        <v>2</v>
      </c>
      <c r="D58" s="1" t="s">
        <v>136</v>
      </c>
      <c r="E58" s="1" t="s">
        <v>203</v>
      </c>
      <c r="F58" s="2" t="s">
        <v>204</v>
      </c>
      <c r="G58" s="1"/>
      <c r="H58" s="1" t="s">
        <v>6</v>
      </c>
      <c r="I58" s="1"/>
      <c r="J58" s="1"/>
      <c r="K58" s="1" t="s">
        <v>7</v>
      </c>
      <c r="L58" s="1" t="s">
        <v>7</v>
      </c>
      <c r="M58" s="1" t="s">
        <v>21</v>
      </c>
      <c r="N58" s="1"/>
      <c r="O58" s="1" t="s">
        <v>22</v>
      </c>
      <c r="P58" s="1" t="s">
        <v>205</v>
      </c>
      <c r="Q58" s="1" t="s">
        <v>206</v>
      </c>
      <c r="R58" s="1" t="s">
        <v>683</v>
      </c>
      <c r="S58" s="6">
        <v>1</v>
      </c>
    </row>
    <row r="59" spans="1:19" ht="135" x14ac:dyDescent="0.25">
      <c r="A59" s="1" t="s">
        <v>207</v>
      </c>
      <c r="B59" s="1" t="s">
        <v>1</v>
      </c>
      <c r="C59" s="1" t="s">
        <v>2</v>
      </c>
      <c r="D59" s="1" t="s">
        <v>136</v>
      </c>
      <c r="E59" s="1" t="s">
        <v>208</v>
      </c>
      <c r="F59" s="2" t="s">
        <v>209</v>
      </c>
      <c r="G59" s="1"/>
      <c r="H59" s="1" t="s">
        <v>6</v>
      </c>
      <c r="I59" s="1"/>
      <c r="J59" s="1"/>
      <c r="K59" s="1" t="s">
        <v>7</v>
      </c>
      <c r="L59" s="1" t="s">
        <v>7</v>
      </c>
      <c r="M59" s="1" t="s">
        <v>21</v>
      </c>
      <c r="N59" s="1"/>
      <c r="O59" s="1" t="s">
        <v>22</v>
      </c>
      <c r="P59" s="1" t="s">
        <v>210</v>
      </c>
      <c r="Q59" s="1" t="s">
        <v>211</v>
      </c>
      <c r="R59" s="1" t="s">
        <v>683</v>
      </c>
      <c r="S59" s="6">
        <v>1</v>
      </c>
    </row>
    <row r="60" spans="1:19" ht="135" x14ac:dyDescent="0.25">
      <c r="A60" s="1" t="s">
        <v>212</v>
      </c>
      <c r="B60" s="1" t="s">
        <v>1</v>
      </c>
      <c r="C60" s="1" t="s">
        <v>2</v>
      </c>
      <c r="D60" s="1" t="s">
        <v>136</v>
      </c>
      <c r="E60" s="1" t="s">
        <v>213</v>
      </c>
      <c r="F60" s="2" t="s">
        <v>214</v>
      </c>
      <c r="G60" s="1"/>
      <c r="H60" s="1" t="s">
        <v>6</v>
      </c>
      <c r="I60" s="1"/>
      <c r="J60" s="1"/>
      <c r="K60" s="1" t="s">
        <v>7</v>
      </c>
      <c r="L60" s="1" t="s">
        <v>7</v>
      </c>
      <c r="M60" s="1" t="s">
        <v>8</v>
      </c>
      <c r="N60" s="1"/>
      <c r="O60" s="1"/>
      <c r="P60" s="1"/>
      <c r="Q60" s="1"/>
      <c r="R60" s="1"/>
      <c r="S60" s="6">
        <v>1</v>
      </c>
    </row>
    <row r="61" spans="1:19" ht="135" x14ac:dyDescent="0.25">
      <c r="A61" s="1" t="s">
        <v>215</v>
      </c>
      <c r="B61" s="1" t="s">
        <v>1</v>
      </c>
      <c r="C61" s="1" t="s">
        <v>2</v>
      </c>
      <c r="D61" s="1" t="s">
        <v>136</v>
      </c>
      <c r="E61" s="1" t="s">
        <v>216</v>
      </c>
      <c r="F61" s="2" t="s">
        <v>217</v>
      </c>
      <c r="G61" s="1"/>
      <c r="H61" s="1" t="s">
        <v>6</v>
      </c>
      <c r="I61" s="1"/>
      <c r="J61" s="1"/>
      <c r="K61" s="1" t="s">
        <v>7</v>
      </c>
      <c r="L61" s="1" t="s">
        <v>7</v>
      </c>
      <c r="M61" s="1" t="s">
        <v>21</v>
      </c>
      <c r="N61" s="1"/>
      <c r="O61" s="1" t="s">
        <v>22</v>
      </c>
      <c r="P61" s="1" t="s">
        <v>218</v>
      </c>
      <c r="Q61" s="1" t="s">
        <v>219</v>
      </c>
      <c r="R61" s="1" t="s">
        <v>683</v>
      </c>
      <c r="S61" s="6">
        <v>1</v>
      </c>
    </row>
    <row r="62" spans="1:19" ht="135" x14ac:dyDescent="0.25">
      <c r="A62" s="1" t="s">
        <v>220</v>
      </c>
      <c r="B62" s="1" t="s">
        <v>1</v>
      </c>
      <c r="C62" s="1" t="s">
        <v>2</v>
      </c>
      <c r="D62" s="1" t="s">
        <v>136</v>
      </c>
      <c r="E62" s="1" t="s">
        <v>221</v>
      </c>
      <c r="F62" s="2" t="s">
        <v>222</v>
      </c>
      <c r="G62" s="1"/>
      <c r="H62" s="1" t="s">
        <v>6</v>
      </c>
      <c r="I62" s="1"/>
      <c r="J62" s="1"/>
      <c r="K62" s="1" t="s">
        <v>7</v>
      </c>
      <c r="L62" s="1" t="s">
        <v>7</v>
      </c>
      <c r="M62" s="1" t="s">
        <v>8</v>
      </c>
      <c r="N62" s="1"/>
      <c r="O62" s="1"/>
      <c r="P62" s="1"/>
      <c r="Q62" s="1"/>
      <c r="R62" s="1"/>
      <c r="S62" s="6">
        <v>1</v>
      </c>
    </row>
    <row r="63" spans="1:19" ht="135" x14ac:dyDescent="0.25">
      <c r="A63" s="1" t="s">
        <v>223</v>
      </c>
      <c r="B63" s="1" t="s">
        <v>1</v>
      </c>
      <c r="C63" s="1" t="s">
        <v>2</v>
      </c>
      <c r="D63" s="1" t="s">
        <v>136</v>
      </c>
      <c r="E63" s="1" t="s">
        <v>224</v>
      </c>
      <c r="F63" s="2" t="s">
        <v>225</v>
      </c>
      <c r="G63" s="1"/>
      <c r="H63" s="1" t="s">
        <v>6</v>
      </c>
      <c r="I63" s="1"/>
      <c r="J63" s="1"/>
      <c r="K63" s="1" t="s">
        <v>7</v>
      </c>
      <c r="L63" s="1" t="s">
        <v>7</v>
      </c>
      <c r="M63" s="1" t="s">
        <v>21</v>
      </c>
      <c r="N63" s="1"/>
      <c r="O63" s="1" t="s">
        <v>22</v>
      </c>
      <c r="P63" s="1" t="s">
        <v>226</v>
      </c>
      <c r="Q63" s="1" t="s">
        <v>227</v>
      </c>
      <c r="R63" s="1" t="s">
        <v>683</v>
      </c>
      <c r="S63" s="6">
        <v>1</v>
      </c>
    </row>
    <row r="64" spans="1:19" ht="135" x14ac:dyDescent="0.25">
      <c r="A64" s="1" t="s">
        <v>228</v>
      </c>
      <c r="B64" s="1" t="s">
        <v>1</v>
      </c>
      <c r="C64" s="1" t="s">
        <v>2</v>
      </c>
      <c r="D64" s="1" t="s">
        <v>136</v>
      </c>
      <c r="E64" s="1" t="s">
        <v>229</v>
      </c>
      <c r="F64" s="2" t="s">
        <v>230</v>
      </c>
      <c r="G64" s="1"/>
      <c r="H64" s="1" t="s">
        <v>6</v>
      </c>
      <c r="I64" s="1"/>
      <c r="J64" s="1"/>
      <c r="K64" s="1" t="s">
        <v>7</v>
      </c>
      <c r="L64" s="1" t="s">
        <v>7</v>
      </c>
      <c r="M64" s="1" t="s">
        <v>8</v>
      </c>
      <c r="N64" s="1"/>
      <c r="O64" s="1"/>
      <c r="P64" s="1"/>
      <c r="Q64" s="1"/>
      <c r="R64" s="1"/>
      <c r="S64" s="6">
        <v>1</v>
      </c>
    </row>
    <row r="65" spans="1:19" ht="135" x14ac:dyDescent="0.25">
      <c r="A65" s="1" t="s">
        <v>231</v>
      </c>
      <c r="B65" s="1" t="s">
        <v>1</v>
      </c>
      <c r="C65" s="1" t="s">
        <v>2</v>
      </c>
      <c r="D65" s="1" t="s">
        <v>136</v>
      </c>
      <c r="E65" s="1" t="s">
        <v>232</v>
      </c>
      <c r="F65" s="2" t="s">
        <v>233</v>
      </c>
      <c r="G65" s="1"/>
      <c r="H65" s="1" t="s">
        <v>6</v>
      </c>
      <c r="I65" s="1"/>
      <c r="J65" s="1"/>
      <c r="K65" s="1" t="s">
        <v>7</v>
      </c>
      <c r="L65" s="1" t="s">
        <v>7</v>
      </c>
      <c r="M65" s="1" t="s">
        <v>21</v>
      </c>
      <c r="N65" s="1"/>
      <c r="O65" s="1" t="s">
        <v>22</v>
      </c>
      <c r="P65" s="1" t="s">
        <v>234</v>
      </c>
      <c r="Q65" s="1" t="s">
        <v>235</v>
      </c>
      <c r="R65" s="1" t="s">
        <v>683</v>
      </c>
      <c r="S65" s="6">
        <v>1</v>
      </c>
    </row>
    <row r="66" spans="1:19" ht="135" x14ac:dyDescent="0.25">
      <c r="A66" s="1" t="s">
        <v>236</v>
      </c>
      <c r="B66" s="1" t="s">
        <v>1</v>
      </c>
      <c r="C66" s="1" t="s">
        <v>2</v>
      </c>
      <c r="D66" s="1" t="s">
        <v>136</v>
      </c>
      <c r="E66" s="1" t="s">
        <v>237</v>
      </c>
      <c r="F66" s="2" t="s">
        <v>238</v>
      </c>
      <c r="G66" s="1"/>
      <c r="H66" s="1" t="s">
        <v>6</v>
      </c>
      <c r="I66" s="1"/>
      <c r="J66" s="1"/>
      <c r="K66" s="1" t="s">
        <v>7</v>
      </c>
      <c r="L66" s="1" t="s">
        <v>7</v>
      </c>
      <c r="M66" s="1" t="s">
        <v>21</v>
      </c>
      <c r="N66" s="1"/>
      <c r="O66" s="1" t="s">
        <v>22</v>
      </c>
      <c r="P66" s="1" t="s">
        <v>239</v>
      </c>
      <c r="Q66" s="1" t="s">
        <v>240</v>
      </c>
      <c r="R66" s="1" t="s">
        <v>683</v>
      </c>
      <c r="S66" s="6">
        <v>1</v>
      </c>
    </row>
    <row r="67" spans="1:19" ht="135" x14ac:dyDescent="0.25">
      <c r="A67" s="1" t="s">
        <v>241</v>
      </c>
      <c r="B67" s="1" t="s">
        <v>1</v>
      </c>
      <c r="C67" s="1" t="s">
        <v>2</v>
      </c>
      <c r="D67" s="1" t="s">
        <v>136</v>
      </c>
      <c r="E67" s="1" t="s">
        <v>242</v>
      </c>
      <c r="F67" s="2" t="s">
        <v>243</v>
      </c>
      <c r="G67" s="1"/>
      <c r="H67" s="1" t="s">
        <v>6</v>
      </c>
      <c r="I67" s="1"/>
      <c r="J67" s="1"/>
      <c r="K67" s="1" t="s">
        <v>7</v>
      </c>
      <c r="L67" s="1" t="s">
        <v>7</v>
      </c>
      <c r="M67" s="1" t="s">
        <v>8</v>
      </c>
      <c r="N67" s="1"/>
      <c r="O67" s="1"/>
      <c r="P67" s="1"/>
      <c r="Q67" s="1"/>
      <c r="R67" s="1"/>
      <c r="S67" s="6">
        <v>1</v>
      </c>
    </row>
    <row r="68" spans="1:19" ht="135" x14ac:dyDescent="0.25">
      <c r="A68" s="1" t="s">
        <v>244</v>
      </c>
      <c r="B68" s="1" t="s">
        <v>1</v>
      </c>
      <c r="C68" s="1" t="s">
        <v>2</v>
      </c>
      <c r="D68" s="1" t="s">
        <v>136</v>
      </c>
      <c r="E68" s="1" t="s">
        <v>245</v>
      </c>
      <c r="F68" s="2" t="s">
        <v>246</v>
      </c>
      <c r="G68" s="1"/>
      <c r="H68" s="1" t="s">
        <v>6</v>
      </c>
      <c r="I68" s="1"/>
      <c r="J68" s="1"/>
      <c r="K68" s="1" t="s">
        <v>7</v>
      </c>
      <c r="L68" s="1" t="s">
        <v>7</v>
      </c>
      <c r="M68" s="1" t="s">
        <v>21</v>
      </c>
      <c r="N68" s="1"/>
      <c r="O68" s="1" t="s">
        <v>22</v>
      </c>
      <c r="P68" s="1" t="s">
        <v>247</v>
      </c>
      <c r="Q68" s="1" t="s">
        <v>248</v>
      </c>
      <c r="R68" s="1" t="s">
        <v>683</v>
      </c>
      <c r="S68" s="6">
        <v>1</v>
      </c>
    </row>
    <row r="69" spans="1:19" ht="135" x14ac:dyDescent="0.25">
      <c r="A69" s="1" t="s">
        <v>249</v>
      </c>
      <c r="B69" s="1" t="s">
        <v>1</v>
      </c>
      <c r="C69" s="1" t="s">
        <v>2</v>
      </c>
      <c r="D69" s="1" t="s">
        <v>136</v>
      </c>
      <c r="E69" s="1" t="s">
        <v>250</v>
      </c>
      <c r="F69" s="2" t="s">
        <v>251</v>
      </c>
      <c r="G69" s="1"/>
      <c r="H69" s="1" t="s">
        <v>6</v>
      </c>
      <c r="I69" s="1"/>
      <c r="J69" s="1"/>
      <c r="K69" s="1" t="s">
        <v>7</v>
      </c>
      <c r="L69" s="1" t="s">
        <v>7</v>
      </c>
      <c r="M69" s="1" t="s">
        <v>8</v>
      </c>
      <c r="N69" s="1"/>
      <c r="O69" s="1"/>
      <c r="P69" s="1"/>
      <c r="Q69" s="1"/>
      <c r="R69" s="1"/>
      <c r="S69" s="6">
        <v>1</v>
      </c>
    </row>
    <row r="70" spans="1:19" ht="135" x14ac:dyDescent="0.25">
      <c r="A70" s="1" t="s">
        <v>252</v>
      </c>
      <c r="B70" s="1" t="s">
        <v>1</v>
      </c>
      <c r="C70" s="1" t="s">
        <v>2</v>
      </c>
      <c r="D70" s="1" t="s">
        <v>136</v>
      </c>
      <c r="E70" s="1" t="s">
        <v>253</v>
      </c>
      <c r="F70" s="2" t="s">
        <v>254</v>
      </c>
      <c r="G70" s="1"/>
      <c r="H70" s="1" t="s">
        <v>6</v>
      </c>
      <c r="I70" s="1"/>
      <c r="J70" s="1"/>
      <c r="K70" s="1" t="s">
        <v>7</v>
      </c>
      <c r="L70" s="1" t="s">
        <v>7</v>
      </c>
      <c r="M70" s="1" t="s">
        <v>8</v>
      </c>
      <c r="N70" s="1"/>
      <c r="O70" s="1"/>
      <c r="P70" s="1"/>
      <c r="Q70" s="1"/>
      <c r="R70" s="1"/>
      <c r="S70" s="6">
        <v>1</v>
      </c>
    </row>
    <row r="71" spans="1:19" ht="135" x14ac:dyDescent="0.25">
      <c r="A71" s="1" t="s">
        <v>255</v>
      </c>
      <c r="B71" s="1" t="s">
        <v>1</v>
      </c>
      <c r="C71" s="1" t="s">
        <v>2</v>
      </c>
      <c r="D71" s="1" t="s">
        <v>136</v>
      </c>
      <c r="E71" s="1" t="s">
        <v>256</v>
      </c>
      <c r="F71" s="2" t="s">
        <v>257</v>
      </c>
      <c r="G71" s="1"/>
      <c r="H71" s="1" t="s">
        <v>6</v>
      </c>
      <c r="I71" s="1"/>
      <c r="J71" s="1"/>
      <c r="K71" s="1" t="s">
        <v>7</v>
      </c>
      <c r="L71" s="1" t="s">
        <v>7</v>
      </c>
      <c r="M71" s="1" t="s">
        <v>8</v>
      </c>
      <c r="N71" s="1"/>
      <c r="O71" s="1"/>
      <c r="P71" s="1"/>
      <c r="Q71" s="1"/>
      <c r="R71" s="1"/>
      <c r="S71" s="6">
        <v>1</v>
      </c>
    </row>
    <row r="72" spans="1:19" ht="135" x14ac:dyDescent="0.25">
      <c r="A72" s="1" t="s">
        <v>258</v>
      </c>
      <c r="B72" s="1" t="s">
        <v>1</v>
      </c>
      <c r="C72" s="1" t="s">
        <v>2</v>
      </c>
      <c r="D72" s="1" t="s">
        <v>136</v>
      </c>
      <c r="E72" s="1" t="s">
        <v>259</v>
      </c>
      <c r="F72" s="2" t="s">
        <v>260</v>
      </c>
      <c r="G72" s="1"/>
      <c r="H72" s="1" t="s">
        <v>6</v>
      </c>
      <c r="I72" s="1"/>
      <c r="J72" s="1"/>
      <c r="K72" s="1" t="s">
        <v>7</v>
      </c>
      <c r="L72" s="1" t="s">
        <v>7</v>
      </c>
      <c r="M72" s="1" t="s">
        <v>8</v>
      </c>
      <c r="N72" s="1"/>
      <c r="O72" s="1"/>
      <c r="P72" s="1"/>
      <c r="Q72" s="1"/>
      <c r="R72" s="1"/>
      <c r="S72" s="6">
        <v>1</v>
      </c>
    </row>
    <row r="73" spans="1:19" ht="135" x14ac:dyDescent="0.25">
      <c r="A73" s="1" t="s">
        <v>261</v>
      </c>
      <c r="B73" s="1" t="s">
        <v>1</v>
      </c>
      <c r="C73" s="1" t="s">
        <v>2</v>
      </c>
      <c r="D73" s="1" t="s">
        <v>136</v>
      </c>
      <c r="E73" s="1" t="s">
        <v>262</v>
      </c>
      <c r="F73" s="2" t="s">
        <v>263</v>
      </c>
      <c r="G73" s="1"/>
      <c r="H73" s="1" t="s">
        <v>6</v>
      </c>
      <c r="I73" s="1"/>
      <c r="J73" s="1"/>
      <c r="K73" s="1" t="s">
        <v>7</v>
      </c>
      <c r="L73" s="1" t="s">
        <v>7</v>
      </c>
      <c r="M73" s="1" t="s">
        <v>8</v>
      </c>
      <c r="N73" s="1"/>
      <c r="O73" s="1"/>
      <c r="P73" s="1"/>
      <c r="Q73" s="1"/>
      <c r="R73" s="1"/>
      <c r="S73" s="6">
        <v>1</v>
      </c>
    </row>
    <row r="74" spans="1:19" ht="135" x14ac:dyDescent="0.25">
      <c r="A74" s="1" t="s">
        <v>264</v>
      </c>
      <c r="B74" s="1" t="s">
        <v>1</v>
      </c>
      <c r="C74" s="1" t="s">
        <v>2</v>
      </c>
      <c r="D74" s="1" t="s">
        <v>136</v>
      </c>
      <c r="E74" s="1" t="s">
        <v>265</v>
      </c>
      <c r="F74" s="2" t="s">
        <v>266</v>
      </c>
      <c r="G74" s="1"/>
      <c r="H74" s="1" t="s">
        <v>6</v>
      </c>
      <c r="I74" s="1"/>
      <c r="J74" s="1"/>
      <c r="K74" s="1" t="s">
        <v>7</v>
      </c>
      <c r="L74" s="1" t="s">
        <v>7</v>
      </c>
      <c r="M74" s="1" t="s">
        <v>8</v>
      </c>
      <c r="N74" s="1"/>
      <c r="O74" s="1"/>
      <c r="P74" s="1"/>
      <c r="Q74" s="1"/>
      <c r="R74" s="1"/>
      <c r="S74" s="6">
        <v>1</v>
      </c>
    </row>
    <row r="75" spans="1:19" ht="135" x14ac:dyDescent="0.25">
      <c r="A75" s="1" t="s">
        <v>267</v>
      </c>
      <c r="B75" s="1" t="s">
        <v>1</v>
      </c>
      <c r="C75" s="1" t="s">
        <v>2</v>
      </c>
      <c r="D75" s="1" t="s">
        <v>136</v>
      </c>
      <c r="E75" s="1" t="s">
        <v>268</v>
      </c>
      <c r="F75" s="2" t="s">
        <v>269</v>
      </c>
      <c r="G75" s="1"/>
      <c r="H75" s="1" t="s">
        <v>6</v>
      </c>
      <c r="I75" s="1"/>
      <c r="J75" s="1"/>
      <c r="K75" s="1" t="s">
        <v>7</v>
      </c>
      <c r="L75" s="1" t="s">
        <v>7</v>
      </c>
      <c r="M75" s="1" t="s">
        <v>21</v>
      </c>
      <c r="N75" s="1"/>
      <c r="O75" s="1" t="s">
        <v>22</v>
      </c>
      <c r="P75" s="1" t="s">
        <v>270</v>
      </c>
      <c r="Q75" s="1" t="s">
        <v>271</v>
      </c>
      <c r="R75" s="1" t="s">
        <v>683</v>
      </c>
      <c r="S75" s="6">
        <v>1</v>
      </c>
    </row>
    <row r="76" spans="1:19" ht="135" x14ac:dyDescent="0.25">
      <c r="A76" s="1" t="s">
        <v>272</v>
      </c>
      <c r="B76" s="1" t="s">
        <v>1</v>
      </c>
      <c r="C76" s="1" t="s">
        <v>2</v>
      </c>
      <c r="D76" s="1" t="s">
        <v>136</v>
      </c>
      <c r="E76" s="1" t="s">
        <v>273</v>
      </c>
      <c r="F76" s="2" t="s">
        <v>274</v>
      </c>
      <c r="G76" s="1"/>
      <c r="H76" s="1" t="s">
        <v>6</v>
      </c>
      <c r="I76" s="1"/>
      <c r="J76" s="1"/>
      <c r="K76" s="1" t="s">
        <v>7</v>
      </c>
      <c r="L76" s="1" t="s">
        <v>7</v>
      </c>
      <c r="M76" s="1" t="s">
        <v>8</v>
      </c>
      <c r="N76" s="1"/>
      <c r="O76" s="1"/>
      <c r="P76" s="1"/>
      <c r="Q76" s="1"/>
      <c r="R76" s="1"/>
      <c r="S76" s="6">
        <v>1</v>
      </c>
    </row>
    <row r="77" spans="1:19" ht="135" x14ac:dyDescent="0.25">
      <c r="A77" s="1" t="s">
        <v>275</v>
      </c>
      <c r="B77" s="1" t="s">
        <v>1</v>
      </c>
      <c r="C77" s="1" t="s">
        <v>2</v>
      </c>
      <c r="D77" s="1" t="s">
        <v>136</v>
      </c>
      <c r="E77" s="1" t="s">
        <v>276</v>
      </c>
      <c r="F77" s="74" t="s">
        <v>277</v>
      </c>
      <c r="G77" s="1"/>
      <c r="H77" s="1" t="s">
        <v>6</v>
      </c>
      <c r="I77" s="1"/>
      <c r="J77" s="1"/>
      <c r="K77" s="1" t="s">
        <v>7</v>
      </c>
      <c r="L77" s="1" t="s">
        <v>7</v>
      </c>
      <c r="M77" s="1" t="s">
        <v>8</v>
      </c>
      <c r="N77" s="1"/>
      <c r="O77" s="1"/>
      <c r="P77" s="1"/>
      <c r="Q77" s="1"/>
      <c r="R77" s="1"/>
      <c r="S77" s="6">
        <v>1</v>
      </c>
    </row>
    <row r="78" spans="1:19" ht="135" x14ac:dyDescent="0.25">
      <c r="A78" s="1" t="s">
        <v>739</v>
      </c>
      <c r="B78" s="1" t="s">
        <v>1</v>
      </c>
      <c r="C78" s="1" t="s">
        <v>2</v>
      </c>
      <c r="D78" s="1" t="s">
        <v>136</v>
      </c>
      <c r="E78" s="1" t="s">
        <v>280</v>
      </c>
      <c r="F78" s="76" t="s">
        <v>738</v>
      </c>
      <c r="G78" s="1"/>
      <c r="H78" s="1" t="s">
        <v>6</v>
      </c>
      <c r="I78" s="1"/>
      <c r="J78" s="1"/>
      <c r="K78" s="1" t="s">
        <v>7</v>
      </c>
      <c r="L78" s="1" t="s">
        <v>7</v>
      </c>
      <c r="M78" s="1" t="s">
        <v>8</v>
      </c>
      <c r="N78" s="1"/>
      <c r="O78" s="1"/>
      <c r="P78" s="1"/>
      <c r="Q78" s="1"/>
      <c r="R78" s="1"/>
    </row>
    <row r="79" spans="1:19" ht="195" x14ac:dyDescent="0.25">
      <c r="A79" s="1" t="s">
        <v>278</v>
      </c>
      <c r="B79" s="1" t="s">
        <v>1</v>
      </c>
      <c r="C79" s="1" t="s">
        <v>2</v>
      </c>
      <c r="D79" s="1" t="s">
        <v>279</v>
      </c>
      <c r="E79" s="1" t="s">
        <v>283</v>
      </c>
      <c r="F79" s="75" t="s">
        <v>281</v>
      </c>
      <c r="G79" s="1"/>
      <c r="H79" s="1" t="s">
        <v>6</v>
      </c>
      <c r="I79" s="1"/>
      <c r="J79" s="1"/>
      <c r="K79" s="1" t="s">
        <v>7</v>
      </c>
      <c r="L79" s="1" t="s">
        <v>7</v>
      </c>
      <c r="M79" s="1" t="s">
        <v>8</v>
      </c>
      <c r="N79" s="1"/>
      <c r="O79" s="1"/>
      <c r="P79" s="1"/>
      <c r="Q79" s="1"/>
      <c r="R79" s="1"/>
      <c r="S79" s="6">
        <v>1</v>
      </c>
    </row>
    <row r="80" spans="1:19" ht="195" x14ac:dyDescent="0.25">
      <c r="A80" s="1" t="s">
        <v>282</v>
      </c>
      <c r="B80" s="1" t="s">
        <v>1</v>
      </c>
      <c r="C80" s="1" t="s">
        <v>2</v>
      </c>
      <c r="D80" s="1" t="s">
        <v>279</v>
      </c>
      <c r="E80" s="1" t="s">
        <v>286</v>
      </c>
      <c r="F80" s="2" t="s">
        <v>284</v>
      </c>
      <c r="G80" s="1"/>
      <c r="H80" s="1" t="s">
        <v>6</v>
      </c>
      <c r="I80" s="1"/>
      <c r="J80" s="1"/>
      <c r="K80" s="1" t="s">
        <v>7</v>
      </c>
      <c r="L80" s="1" t="s">
        <v>7</v>
      </c>
      <c r="M80" s="1" t="s">
        <v>8</v>
      </c>
      <c r="N80" s="1"/>
      <c r="O80" s="1"/>
      <c r="P80" s="1"/>
      <c r="Q80" s="1"/>
      <c r="R80" s="1"/>
      <c r="S80" s="6">
        <v>1</v>
      </c>
    </row>
    <row r="81" spans="1:19" ht="195" x14ac:dyDescent="0.25">
      <c r="A81" s="1" t="s">
        <v>285</v>
      </c>
      <c r="B81" s="1" t="s">
        <v>1</v>
      </c>
      <c r="C81" s="1" t="s">
        <v>2</v>
      </c>
      <c r="D81" s="1" t="s">
        <v>279</v>
      </c>
      <c r="E81" s="1" t="s">
        <v>289</v>
      </c>
      <c r="F81" s="2" t="s">
        <v>287</v>
      </c>
      <c r="G81" s="1"/>
      <c r="H81" s="1" t="s">
        <v>6</v>
      </c>
      <c r="I81" s="1"/>
      <c r="J81" s="1"/>
      <c r="K81" s="1" t="s">
        <v>7</v>
      </c>
      <c r="L81" s="1" t="s">
        <v>7</v>
      </c>
      <c r="M81" s="1" t="s">
        <v>8</v>
      </c>
      <c r="N81" s="1"/>
      <c r="O81" s="1"/>
      <c r="P81" s="1"/>
      <c r="Q81" s="1"/>
      <c r="R81" s="1"/>
      <c r="S81" s="6">
        <v>1</v>
      </c>
    </row>
    <row r="82" spans="1:19" ht="195" x14ac:dyDescent="0.25">
      <c r="A82" s="1" t="s">
        <v>288</v>
      </c>
      <c r="B82" s="1" t="s">
        <v>1</v>
      </c>
      <c r="C82" s="1" t="s">
        <v>2</v>
      </c>
      <c r="D82" s="1" t="s">
        <v>279</v>
      </c>
      <c r="E82" s="1" t="s">
        <v>292</v>
      </c>
      <c r="F82" s="2" t="s">
        <v>290</v>
      </c>
      <c r="G82" s="1"/>
      <c r="H82" s="1" t="s">
        <v>6</v>
      </c>
      <c r="I82" s="1"/>
      <c r="J82" s="1"/>
      <c r="K82" s="1" t="s">
        <v>7</v>
      </c>
      <c r="L82" s="1" t="s">
        <v>7</v>
      </c>
      <c r="M82" s="1" t="s">
        <v>8</v>
      </c>
      <c r="N82" s="1"/>
      <c r="O82" s="1"/>
      <c r="P82" s="1"/>
      <c r="Q82" s="1"/>
      <c r="R82" s="1"/>
      <c r="S82" s="6">
        <v>1</v>
      </c>
    </row>
    <row r="83" spans="1:19" ht="195" x14ac:dyDescent="0.25">
      <c r="A83" s="1" t="s">
        <v>291</v>
      </c>
      <c r="B83" s="1" t="s">
        <v>1</v>
      </c>
      <c r="C83" s="1" t="s">
        <v>2</v>
      </c>
      <c r="D83" s="1" t="s">
        <v>279</v>
      </c>
      <c r="E83" s="1" t="s">
        <v>295</v>
      </c>
      <c r="F83" s="2" t="s">
        <v>293</v>
      </c>
      <c r="G83" s="1"/>
      <c r="H83" s="1" t="s">
        <v>6</v>
      </c>
      <c r="I83" s="1"/>
      <c r="J83" s="1"/>
      <c r="K83" s="1" t="s">
        <v>7</v>
      </c>
      <c r="L83" s="1" t="s">
        <v>7</v>
      </c>
      <c r="M83" s="1" t="s">
        <v>8</v>
      </c>
      <c r="N83" s="1"/>
      <c r="O83" s="1"/>
      <c r="P83" s="1"/>
      <c r="Q83" s="1"/>
      <c r="R83" s="1"/>
      <c r="S83" s="6">
        <v>1</v>
      </c>
    </row>
    <row r="84" spans="1:19" ht="195" x14ac:dyDescent="0.25">
      <c r="A84" s="1" t="s">
        <v>294</v>
      </c>
      <c r="B84" s="1" t="s">
        <v>1</v>
      </c>
      <c r="C84" s="1" t="s">
        <v>2</v>
      </c>
      <c r="D84" s="1" t="s">
        <v>279</v>
      </c>
      <c r="E84" s="1" t="s">
        <v>298</v>
      </c>
      <c r="F84" s="2" t="s">
        <v>296</v>
      </c>
      <c r="G84" s="1"/>
      <c r="H84" s="1" t="s">
        <v>6</v>
      </c>
      <c r="I84" s="1"/>
      <c r="J84" s="1"/>
      <c r="K84" s="1" t="s">
        <v>7</v>
      </c>
      <c r="L84" s="1" t="s">
        <v>7</v>
      </c>
      <c r="M84" s="1" t="s">
        <v>8</v>
      </c>
      <c r="N84" s="1"/>
      <c r="O84" s="1"/>
      <c r="P84" s="1"/>
      <c r="Q84" s="1"/>
      <c r="R84" s="1"/>
      <c r="S84" s="6">
        <v>1</v>
      </c>
    </row>
    <row r="85" spans="1:19" ht="195" x14ac:dyDescent="0.25">
      <c r="A85" s="1" t="s">
        <v>297</v>
      </c>
      <c r="B85" s="1" t="s">
        <v>1</v>
      </c>
      <c r="C85" s="1" t="s">
        <v>2</v>
      </c>
      <c r="D85" s="1" t="s">
        <v>279</v>
      </c>
      <c r="E85" s="1" t="s">
        <v>301</v>
      </c>
      <c r="F85" s="2" t="s">
        <v>299</v>
      </c>
      <c r="G85" s="1"/>
      <c r="H85" s="1" t="s">
        <v>6</v>
      </c>
      <c r="I85" s="1"/>
      <c r="J85" s="1"/>
      <c r="K85" s="1" t="s">
        <v>7</v>
      </c>
      <c r="L85" s="1" t="s">
        <v>7</v>
      </c>
      <c r="M85" s="1" t="s">
        <v>8</v>
      </c>
      <c r="N85" s="1"/>
      <c r="O85" s="1"/>
      <c r="P85" s="1"/>
      <c r="Q85" s="1"/>
      <c r="R85" s="1"/>
      <c r="S85" s="6">
        <v>1</v>
      </c>
    </row>
    <row r="86" spans="1:19" ht="195" x14ac:dyDescent="0.25">
      <c r="A86" s="1" t="s">
        <v>300</v>
      </c>
      <c r="B86" s="1" t="s">
        <v>1</v>
      </c>
      <c r="C86" s="1" t="s">
        <v>2</v>
      </c>
      <c r="D86" s="1" t="s">
        <v>279</v>
      </c>
      <c r="E86" s="1" t="s">
        <v>304</v>
      </c>
      <c r="F86" s="2" t="s">
        <v>302</v>
      </c>
      <c r="G86" s="1"/>
      <c r="H86" s="1" t="s">
        <v>6</v>
      </c>
      <c r="I86" s="1"/>
      <c r="J86" s="1"/>
      <c r="K86" s="1" t="s">
        <v>7</v>
      </c>
      <c r="L86" s="1" t="s">
        <v>7</v>
      </c>
      <c r="M86" s="1" t="s">
        <v>8</v>
      </c>
      <c r="N86" s="1"/>
      <c r="O86" s="1"/>
      <c r="P86" s="1"/>
      <c r="Q86" s="1"/>
      <c r="R86" s="1"/>
      <c r="S86" s="6">
        <v>1</v>
      </c>
    </row>
    <row r="87" spans="1:19" ht="195" x14ac:dyDescent="0.25">
      <c r="A87" s="1" t="s">
        <v>303</v>
      </c>
      <c r="B87" s="1" t="s">
        <v>1</v>
      </c>
      <c r="C87" s="1" t="s">
        <v>2</v>
      </c>
      <c r="D87" s="1" t="s">
        <v>279</v>
      </c>
      <c r="E87" s="1" t="s">
        <v>307</v>
      </c>
      <c r="F87" s="2" t="s">
        <v>305</v>
      </c>
      <c r="G87" s="1"/>
      <c r="H87" s="1" t="s">
        <v>6</v>
      </c>
      <c r="I87" s="1"/>
      <c r="J87" s="1"/>
      <c r="K87" s="1" t="s">
        <v>7</v>
      </c>
      <c r="L87" s="1" t="s">
        <v>7</v>
      </c>
      <c r="M87" s="1" t="s">
        <v>8</v>
      </c>
      <c r="N87" s="1"/>
      <c r="O87" s="1"/>
      <c r="P87" s="1"/>
      <c r="Q87" s="1"/>
      <c r="R87" s="1"/>
      <c r="S87" s="6">
        <v>1</v>
      </c>
    </row>
    <row r="88" spans="1:19" ht="195" x14ac:dyDescent="0.25">
      <c r="A88" s="1" t="s">
        <v>306</v>
      </c>
      <c r="B88" s="1" t="s">
        <v>1</v>
      </c>
      <c r="C88" s="1" t="s">
        <v>2</v>
      </c>
      <c r="D88" s="1" t="s">
        <v>279</v>
      </c>
      <c r="E88" s="1" t="s">
        <v>310</v>
      </c>
      <c r="F88" s="2" t="s">
        <v>308</v>
      </c>
      <c r="G88" s="1"/>
      <c r="H88" s="1" t="s">
        <v>6</v>
      </c>
      <c r="I88" s="1"/>
      <c r="J88" s="1"/>
      <c r="K88" s="1" t="s">
        <v>7</v>
      </c>
      <c r="L88" s="1" t="s">
        <v>7</v>
      </c>
      <c r="M88" s="1" t="s">
        <v>8</v>
      </c>
      <c r="N88" s="1"/>
      <c r="O88" s="1"/>
      <c r="P88" s="1"/>
      <c r="Q88" s="1"/>
      <c r="R88" s="1"/>
      <c r="S88" s="6">
        <v>1</v>
      </c>
    </row>
    <row r="89" spans="1:19" ht="195" x14ac:dyDescent="0.25">
      <c r="A89" s="1" t="s">
        <v>309</v>
      </c>
      <c r="B89" s="1" t="s">
        <v>1</v>
      </c>
      <c r="C89" s="1" t="s">
        <v>2</v>
      </c>
      <c r="D89" s="1" t="s">
        <v>279</v>
      </c>
      <c r="E89" s="1" t="s">
        <v>313</v>
      </c>
      <c r="F89" s="2" t="s">
        <v>311</v>
      </c>
      <c r="G89" s="1"/>
      <c r="H89" s="1" t="s">
        <v>6</v>
      </c>
      <c r="I89" s="1"/>
      <c r="J89" s="1"/>
      <c r="K89" s="1" t="s">
        <v>7</v>
      </c>
      <c r="L89" s="1" t="s">
        <v>7</v>
      </c>
      <c r="M89" s="1" t="s">
        <v>8</v>
      </c>
      <c r="N89" s="1"/>
      <c r="O89" s="1"/>
      <c r="P89" s="1"/>
      <c r="Q89" s="1"/>
      <c r="R89" s="1"/>
      <c r="S89" s="6">
        <v>1</v>
      </c>
    </row>
    <row r="90" spans="1:19" ht="195" x14ac:dyDescent="0.25">
      <c r="A90" s="1" t="s">
        <v>312</v>
      </c>
      <c r="B90" s="1" t="s">
        <v>1</v>
      </c>
      <c r="C90" s="1" t="s">
        <v>2</v>
      </c>
      <c r="D90" s="1" t="s">
        <v>279</v>
      </c>
      <c r="E90" s="1" t="s">
        <v>316</v>
      </c>
      <c r="F90" s="2" t="s">
        <v>314</v>
      </c>
      <c r="G90" s="1"/>
      <c r="H90" s="1" t="s">
        <v>6</v>
      </c>
      <c r="I90" s="1"/>
      <c r="J90" s="1"/>
      <c r="K90" s="1" t="s">
        <v>7</v>
      </c>
      <c r="L90" s="1" t="s">
        <v>7</v>
      </c>
      <c r="M90" s="1" t="s">
        <v>8</v>
      </c>
      <c r="N90" s="1"/>
      <c r="O90" s="1"/>
      <c r="P90" s="1"/>
      <c r="Q90" s="1"/>
      <c r="R90" s="1"/>
      <c r="S90" s="6">
        <v>1</v>
      </c>
    </row>
    <row r="91" spans="1:19" ht="195" x14ac:dyDescent="0.25">
      <c r="A91" s="1" t="s">
        <v>315</v>
      </c>
      <c r="B91" s="1" t="s">
        <v>1</v>
      </c>
      <c r="C91" s="1" t="s">
        <v>2</v>
      </c>
      <c r="D91" s="1" t="s">
        <v>279</v>
      </c>
      <c r="E91" s="1" t="s">
        <v>319</v>
      </c>
      <c r="F91" s="2" t="s">
        <v>317</v>
      </c>
      <c r="G91" s="1"/>
      <c r="H91" s="1" t="s">
        <v>6</v>
      </c>
      <c r="I91" s="1"/>
      <c r="J91" s="1"/>
      <c r="K91" s="1" t="s">
        <v>7</v>
      </c>
      <c r="L91" s="1" t="s">
        <v>7</v>
      </c>
      <c r="M91" s="1" t="s">
        <v>8</v>
      </c>
      <c r="N91" s="1"/>
      <c r="O91" s="1"/>
      <c r="P91" s="1"/>
      <c r="Q91" s="1"/>
      <c r="R91" s="1"/>
      <c r="S91" s="6">
        <v>1</v>
      </c>
    </row>
    <row r="92" spans="1:19" ht="195" x14ac:dyDescent="0.25">
      <c r="A92" s="1" t="s">
        <v>318</v>
      </c>
      <c r="B92" s="1" t="s">
        <v>1</v>
      </c>
      <c r="C92" s="1" t="s">
        <v>2</v>
      </c>
      <c r="D92" s="1" t="s">
        <v>279</v>
      </c>
      <c r="E92" s="1" t="s">
        <v>322</v>
      </c>
      <c r="F92" s="2" t="s">
        <v>320</v>
      </c>
      <c r="G92" s="1"/>
      <c r="H92" s="1" t="s">
        <v>6</v>
      </c>
      <c r="I92" s="1"/>
      <c r="J92" s="1"/>
      <c r="K92" s="1" t="s">
        <v>7</v>
      </c>
      <c r="L92" s="1" t="s">
        <v>7</v>
      </c>
      <c r="M92" s="1" t="s">
        <v>8</v>
      </c>
      <c r="N92" s="1"/>
      <c r="O92" s="1"/>
      <c r="P92" s="1"/>
      <c r="Q92" s="1"/>
      <c r="R92" s="1"/>
      <c r="S92" s="6">
        <v>1</v>
      </c>
    </row>
    <row r="93" spans="1:19" ht="195" x14ac:dyDescent="0.25">
      <c r="A93" s="1" t="s">
        <v>321</v>
      </c>
      <c r="B93" s="1" t="s">
        <v>1</v>
      </c>
      <c r="C93" s="1" t="s">
        <v>2</v>
      </c>
      <c r="D93" s="1" t="s">
        <v>279</v>
      </c>
      <c r="E93" s="1" t="s">
        <v>325</v>
      </c>
      <c r="F93" s="2" t="s">
        <v>323</v>
      </c>
      <c r="G93" s="1"/>
      <c r="H93" s="1" t="s">
        <v>6</v>
      </c>
      <c r="I93" s="1"/>
      <c r="J93" s="1"/>
      <c r="K93" s="1" t="s">
        <v>7</v>
      </c>
      <c r="L93" s="1" t="s">
        <v>7</v>
      </c>
      <c r="M93" s="1" t="s">
        <v>8</v>
      </c>
      <c r="N93" s="1"/>
      <c r="O93" s="1"/>
      <c r="P93" s="1"/>
      <c r="Q93" s="1"/>
      <c r="R93" s="1"/>
      <c r="S93" s="6">
        <v>1</v>
      </c>
    </row>
    <row r="94" spans="1:19" ht="195" x14ac:dyDescent="0.25">
      <c r="A94" s="1" t="s">
        <v>324</v>
      </c>
      <c r="B94" s="1" t="s">
        <v>1</v>
      </c>
      <c r="C94" s="1" t="s">
        <v>2</v>
      </c>
      <c r="D94" s="1" t="s">
        <v>279</v>
      </c>
      <c r="E94" s="1" t="s">
        <v>328</v>
      </c>
      <c r="F94" s="2" t="s">
        <v>326</v>
      </c>
      <c r="G94" s="1"/>
      <c r="H94" s="1" t="s">
        <v>6</v>
      </c>
      <c r="I94" s="1"/>
      <c r="J94" s="1"/>
      <c r="K94" s="1" t="s">
        <v>7</v>
      </c>
      <c r="L94" s="1" t="s">
        <v>7</v>
      </c>
      <c r="M94" s="1" t="s">
        <v>8</v>
      </c>
      <c r="N94" s="1"/>
      <c r="O94" s="1"/>
      <c r="P94" s="1"/>
      <c r="Q94" s="1"/>
      <c r="R94" s="1"/>
      <c r="S94" s="6">
        <v>1</v>
      </c>
    </row>
    <row r="95" spans="1:19" ht="195" x14ac:dyDescent="0.25">
      <c r="A95" s="1" t="s">
        <v>327</v>
      </c>
      <c r="B95" s="1" t="s">
        <v>1</v>
      </c>
      <c r="C95" s="1" t="s">
        <v>2</v>
      </c>
      <c r="D95" s="1" t="s">
        <v>279</v>
      </c>
      <c r="E95" s="1" t="s">
        <v>332</v>
      </c>
      <c r="F95" s="2" t="s">
        <v>329</v>
      </c>
      <c r="G95" s="1"/>
      <c r="H95" s="1" t="s">
        <v>6</v>
      </c>
      <c r="I95" s="1"/>
      <c r="J95" s="1"/>
      <c r="K95" s="1" t="s">
        <v>7</v>
      </c>
      <c r="L95" s="1" t="s">
        <v>7</v>
      </c>
      <c r="M95" s="1" t="s">
        <v>8</v>
      </c>
      <c r="N95" s="1"/>
      <c r="O95" s="1"/>
      <c r="P95" s="1"/>
      <c r="Q95" s="1"/>
      <c r="R95" s="1"/>
      <c r="S95" s="6">
        <v>1</v>
      </c>
    </row>
    <row r="96" spans="1:19" ht="135" x14ac:dyDescent="0.25">
      <c r="A96" s="1" t="s">
        <v>330</v>
      </c>
      <c r="B96" s="1" t="s">
        <v>1</v>
      </c>
      <c r="C96" s="1" t="s">
        <v>2</v>
      </c>
      <c r="D96" s="1" t="s">
        <v>331</v>
      </c>
      <c r="E96" s="1" t="s">
        <v>337</v>
      </c>
      <c r="F96" s="2" t="s">
        <v>333</v>
      </c>
      <c r="G96" s="1"/>
      <c r="H96" s="1" t="s">
        <v>6</v>
      </c>
      <c r="I96" s="1"/>
      <c r="J96" s="1"/>
      <c r="K96" s="1" t="s">
        <v>7</v>
      </c>
      <c r="L96" s="1" t="s">
        <v>7</v>
      </c>
      <c r="M96" s="1" t="s">
        <v>21</v>
      </c>
      <c r="N96" s="1"/>
      <c r="O96" s="1" t="s">
        <v>22</v>
      </c>
      <c r="P96" s="1" t="s">
        <v>334</v>
      </c>
      <c r="Q96" s="1" t="s">
        <v>335</v>
      </c>
      <c r="R96" s="1" t="s">
        <v>683</v>
      </c>
      <c r="S96" s="6">
        <v>1</v>
      </c>
    </row>
    <row r="97" spans="1:19" ht="135" x14ac:dyDescent="0.25">
      <c r="A97" s="1" t="s">
        <v>336</v>
      </c>
      <c r="B97" s="1" t="s">
        <v>1</v>
      </c>
      <c r="C97" s="1" t="s">
        <v>2</v>
      </c>
      <c r="D97" s="1" t="s">
        <v>331</v>
      </c>
      <c r="E97" s="1" t="s">
        <v>342</v>
      </c>
      <c r="F97" s="2" t="s">
        <v>338</v>
      </c>
      <c r="G97" s="1"/>
      <c r="H97" s="1" t="s">
        <v>6</v>
      </c>
      <c r="I97" s="1"/>
      <c r="J97" s="1"/>
      <c r="K97" s="1" t="s">
        <v>7</v>
      </c>
      <c r="L97" s="1" t="s">
        <v>7</v>
      </c>
      <c r="M97" s="1" t="s">
        <v>21</v>
      </c>
      <c r="N97" s="1"/>
      <c r="O97" s="1" t="s">
        <v>22</v>
      </c>
      <c r="P97" s="1" t="s">
        <v>339</v>
      </c>
      <c r="Q97" s="1" t="s">
        <v>340</v>
      </c>
      <c r="R97" s="1" t="s">
        <v>683</v>
      </c>
      <c r="S97" s="6">
        <v>1</v>
      </c>
    </row>
    <row r="98" spans="1:19" ht="135" x14ac:dyDescent="0.25">
      <c r="A98" s="1" t="s">
        <v>341</v>
      </c>
      <c r="B98" s="1" t="s">
        <v>1</v>
      </c>
      <c r="C98" s="1" t="s">
        <v>2</v>
      </c>
      <c r="D98" s="1" t="s">
        <v>331</v>
      </c>
      <c r="E98" s="1" t="s">
        <v>345</v>
      </c>
      <c r="F98" s="2" t="s">
        <v>343</v>
      </c>
      <c r="G98" s="1"/>
      <c r="H98" s="1" t="s">
        <v>6</v>
      </c>
      <c r="I98" s="1"/>
      <c r="J98" s="1"/>
      <c r="K98" s="1" t="s">
        <v>7</v>
      </c>
      <c r="L98" s="1" t="s">
        <v>7</v>
      </c>
      <c r="M98" s="1" t="s">
        <v>8</v>
      </c>
      <c r="N98" s="1"/>
      <c r="O98" s="1"/>
      <c r="P98" s="1"/>
      <c r="Q98" s="1"/>
      <c r="R98" s="1"/>
      <c r="S98" s="6">
        <v>1</v>
      </c>
    </row>
    <row r="99" spans="1:19" ht="135" x14ac:dyDescent="0.25">
      <c r="A99" s="1" t="s">
        <v>344</v>
      </c>
      <c r="B99" s="1" t="s">
        <v>1</v>
      </c>
      <c r="C99" s="1" t="s">
        <v>2</v>
      </c>
      <c r="D99" s="1" t="s">
        <v>331</v>
      </c>
      <c r="E99" s="1" t="s">
        <v>348</v>
      </c>
      <c r="F99" s="2" t="s">
        <v>346</v>
      </c>
      <c r="G99" s="1"/>
      <c r="H99" s="1" t="s">
        <v>6</v>
      </c>
      <c r="I99" s="1"/>
      <c r="J99" s="1"/>
      <c r="K99" s="1" t="s">
        <v>7</v>
      </c>
      <c r="L99" s="1" t="s">
        <v>7</v>
      </c>
      <c r="M99" s="1" t="s">
        <v>8</v>
      </c>
      <c r="N99" s="1"/>
      <c r="O99" s="1"/>
      <c r="P99" s="1"/>
      <c r="Q99" s="1"/>
      <c r="R99" s="1"/>
      <c r="S99" s="6">
        <v>1</v>
      </c>
    </row>
    <row r="100" spans="1:19" ht="135" x14ac:dyDescent="0.25">
      <c r="A100" s="1" t="s">
        <v>347</v>
      </c>
      <c r="B100" s="1" t="s">
        <v>1</v>
      </c>
      <c r="C100" s="1" t="s">
        <v>2</v>
      </c>
      <c r="D100" s="1" t="s">
        <v>331</v>
      </c>
      <c r="E100" s="1" t="s">
        <v>352</v>
      </c>
      <c r="F100" s="2" t="s">
        <v>349</v>
      </c>
      <c r="G100" s="1"/>
      <c r="H100" s="1" t="s">
        <v>6</v>
      </c>
      <c r="I100" s="1"/>
      <c r="J100" s="1"/>
      <c r="K100" s="1" t="s">
        <v>7</v>
      </c>
      <c r="L100" s="1" t="s">
        <v>7</v>
      </c>
      <c r="M100" s="1" t="s">
        <v>21</v>
      </c>
      <c r="N100" s="1"/>
      <c r="O100" s="1" t="s">
        <v>22</v>
      </c>
      <c r="P100" s="1" t="s">
        <v>350</v>
      </c>
      <c r="Q100" s="1" t="s">
        <v>335</v>
      </c>
      <c r="R100" s="1" t="s">
        <v>683</v>
      </c>
      <c r="S100" s="6">
        <v>1</v>
      </c>
    </row>
    <row r="101" spans="1:19" ht="135" x14ac:dyDescent="0.25">
      <c r="A101" s="1" t="s">
        <v>351</v>
      </c>
      <c r="B101" s="1" t="s">
        <v>1</v>
      </c>
      <c r="C101" s="1" t="s">
        <v>2</v>
      </c>
      <c r="D101" s="1" t="s">
        <v>331</v>
      </c>
      <c r="E101" s="1" t="s">
        <v>357</v>
      </c>
      <c r="F101" s="2" t="s">
        <v>353</v>
      </c>
      <c r="G101" s="1"/>
      <c r="H101" s="1" t="s">
        <v>6</v>
      </c>
      <c r="I101" s="1"/>
      <c r="J101" s="1"/>
      <c r="K101" s="1" t="s">
        <v>7</v>
      </c>
      <c r="L101" s="1" t="s">
        <v>7</v>
      </c>
      <c r="M101" s="1" t="s">
        <v>21</v>
      </c>
      <c r="N101" s="1"/>
      <c r="O101" s="1" t="s">
        <v>22</v>
      </c>
      <c r="P101" s="1" t="s">
        <v>354</v>
      </c>
      <c r="Q101" s="1" t="s">
        <v>355</v>
      </c>
      <c r="R101" s="1" t="s">
        <v>683</v>
      </c>
      <c r="S101" s="6">
        <v>1</v>
      </c>
    </row>
    <row r="102" spans="1:19" ht="135" x14ac:dyDescent="0.25">
      <c r="A102" s="1" t="s">
        <v>356</v>
      </c>
      <c r="B102" s="1" t="s">
        <v>1</v>
      </c>
      <c r="C102" s="1" t="s">
        <v>2</v>
      </c>
      <c r="D102" s="1" t="s">
        <v>331</v>
      </c>
      <c r="E102" s="1" t="s">
        <v>360</v>
      </c>
      <c r="F102" s="2" t="s">
        <v>358</v>
      </c>
      <c r="G102" s="1"/>
      <c r="H102" s="1" t="s">
        <v>6</v>
      </c>
      <c r="I102" s="1"/>
      <c r="J102" s="1"/>
      <c r="K102" s="1" t="s">
        <v>7</v>
      </c>
      <c r="L102" s="1" t="s">
        <v>7</v>
      </c>
      <c r="M102" s="1" t="s">
        <v>8</v>
      </c>
      <c r="N102" s="1"/>
      <c r="O102" s="1"/>
      <c r="P102" s="1"/>
      <c r="Q102" s="1"/>
      <c r="R102" s="1"/>
      <c r="S102" s="6">
        <v>1</v>
      </c>
    </row>
    <row r="103" spans="1:19" ht="135" x14ac:dyDescent="0.25">
      <c r="A103" s="1" t="s">
        <v>359</v>
      </c>
      <c r="B103" s="1" t="s">
        <v>1</v>
      </c>
      <c r="C103" s="1" t="s">
        <v>2</v>
      </c>
      <c r="D103" s="1" t="s">
        <v>331</v>
      </c>
      <c r="E103" s="1" t="s">
        <v>365</v>
      </c>
      <c r="F103" s="2" t="s">
        <v>361</v>
      </c>
      <c r="G103" s="1"/>
      <c r="H103" s="1" t="s">
        <v>6</v>
      </c>
      <c r="I103" s="1"/>
      <c r="J103" s="1"/>
      <c r="K103" s="1" t="s">
        <v>7</v>
      </c>
      <c r="L103" s="1" t="s">
        <v>7</v>
      </c>
      <c r="M103" s="1" t="s">
        <v>21</v>
      </c>
      <c r="N103" s="1"/>
      <c r="O103" s="1" t="s">
        <v>22</v>
      </c>
      <c r="P103" s="1" t="s">
        <v>362</v>
      </c>
      <c r="Q103" s="1" t="s">
        <v>363</v>
      </c>
      <c r="R103" s="1" t="s">
        <v>683</v>
      </c>
      <c r="S103" s="6">
        <v>1</v>
      </c>
    </row>
    <row r="104" spans="1:19" ht="135" x14ac:dyDescent="0.25">
      <c r="A104" s="1" t="s">
        <v>364</v>
      </c>
      <c r="B104" s="1" t="s">
        <v>1</v>
      </c>
      <c r="C104" s="1" t="s">
        <v>2</v>
      </c>
      <c r="D104" s="1" t="s">
        <v>331</v>
      </c>
      <c r="E104" s="1" t="s">
        <v>369</v>
      </c>
      <c r="F104" s="2" t="s">
        <v>366</v>
      </c>
      <c r="G104" s="1"/>
      <c r="H104" s="1" t="s">
        <v>6</v>
      </c>
      <c r="I104" s="1"/>
      <c r="J104" s="1"/>
      <c r="K104" s="1" t="s">
        <v>7</v>
      </c>
      <c r="L104" s="1" t="s">
        <v>7</v>
      </c>
      <c r="M104" s="1" t="s">
        <v>21</v>
      </c>
      <c r="N104" s="1"/>
      <c r="O104" s="1" t="s">
        <v>22</v>
      </c>
      <c r="P104" s="1" t="s">
        <v>367</v>
      </c>
      <c r="Q104" s="1" t="s">
        <v>363</v>
      </c>
      <c r="R104" s="1" t="s">
        <v>683</v>
      </c>
      <c r="S104" s="6">
        <v>1</v>
      </c>
    </row>
    <row r="105" spans="1:19" ht="135" x14ac:dyDescent="0.25">
      <c r="A105" s="1" t="s">
        <v>368</v>
      </c>
      <c r="B105" s="1" t="s">
        <v>1</v>
      </c>
      <c r="C105" s="1" t="s">
        <v>2</v>
      </c>
      <c r="D105" s="1" t="s">
        <v>331</v>
      </c>
      <c r="E105" s="1" t="s">
        <v>374</v>
      </c>
      <c r="F105" s="2" t="s">
        <v>370</v>
      </c>
      <c r="G105" s="1"/>
      <c r="H105" s="1" t="s">
        <v>6</v>
      </c>
      <c r="I105" s="1"/>
      <c r="J105" s="1"/>
      <c r="K105" s="1" t="s">
        <v>7</v>
      </c>
      <c r="L105" s="1" t="s">
        <v>7</v>
      </c>
      <c r="M105" s="1" t="s">
        <v>21</v>
      </c>
      <c r="N105" s="1"/>
      <c r="O105" s="1" t="s">
        <v>22</v>
      </c>
      <c r="P105" s="1" t="s">
        <v>371</v>
      </c>
      <c r="Q105" s="1" t="s">
        <v>372</v>
      </c>
      <c r="R105" s="1" t="s">
        <v>683</v>
      </c>
      <c r="S105" s="6">
        <v>1</v>
      </c>
    </row>
    <row r="106" spans="1:19" ht="135" x14ac:dyDescent="0.25">
      <c r="A106" s="1" t="s">
        <v>373</v>
      </c>
      <c r="B106" s="1" t="s">
        <v>1</v>
      </c>
      <c r="C106" s="1" t="s">
        <v>2</v>
      </c>
      <c r="D106" s="1" t="s">
        <v>331</v>
      </c>
      <c r="E106" s="1" t="s">
        <v>377</v>
      </c>
      <c r="F106" s="2" t="s">
        <v>375</v>
      </c>
      <c r="G106" s="1"/>
      <c r="H106" s="1" t="s">
        <v>6</v>
      </c>
      <c r="I106" s="1"/>
      <c r="J106" s="1"/>
      <c r="K106" s="1" t="s">
        <v>7</v>
      </c>
      <c r="L106" s="1" t="s">
        <v>7</v>
      </c>
      <c r="M106" s="1" t="s">
        <v>8</v>
      </c>
      <c r="N106" s="1"/>
      <c r="O106" s="1"/>
      <c r="P106" s="1"/>
      <c r="Q106" s="1"/>
      <c r="R106" s="1"/>
      <c r="S106" s="6">
        <v>1</v>
      </c>
    </row>
    <row r="107" spans="1:19" ht="135" x14ac:dyDescent="0.25">
      <c r="A107" s="1" t="s">
        <v>376</v>
      </c>
      <c r="B107" s="1" t="s">
        <v>1</v>
      </c>
      <c r="C107" s="1" t="s">
        <v>2</v>
      </c>
      <c r="D107" s="1" t="s">
        <v>331</v>
      </c>
      <c r="E107" s="1" t="s">
        <v>382</v>
      </c>
      <c r="F107" s="2" t="s">
        <v>378</v>
      </c>
      <c r="G107" s="1"/>
      <c r="H107" s="1" t="s">
        <v>6</v>
      </c>
      <c r="I107" s="1"/>
      <c r="J107" s="1"/>
      <c r="K107" s="1" t="s">
        <v>7</v>
      </c>
      <c r="L107" s="1" t="s">
        <v>7</v>
      </c>
      <c r="M107" s="1" t="s">
        <v>21</v>
      </c>
      <c r="N107" s="1"/>
      <c r="O107" s="1" t="s">
        <v>22</v>
      </c>
      <c r="P107" s="1" t="s">
        <v>379</v>
      </c>
      <c r="Q107" s="1" t="s">
        <v>380</v>
      </c>
      <c r="R107" s="1" t="s">
        <v>683</v>
      </c>
      <c r="S107" s="6">
        <v>1</v>
      </c>
    </row>
    <row r="108" spans="1:19" ht="135" x14ac:dyDescent="0.25">
      <c r="A108" s="1" t="s">
        <v>381</v>
      </c>
      <c r="B108" s="1" t="s">
        <v>1</v>
      </c>
      <c r="C108" s="1" t="s">
        <v>2</v>
      </c>
      <c r="D108" s="1" t="s">
        <v>331</v>
      </c>
      <c r="E108" s="1" t="s">
        <v>385</v>
      </c>
      <c r="F108" s="2" t="s">
        <v>383</v>
      </c>
      <c r="G108" s="1"/>
      <c r="H108" s="1" t="s">
        <v>6</v>
      </c>
      <c r="I108" s="1"/>
      <c r="J108" s="1"/>
      <c r="K108" s="1" t="s">
        <v>7</v>
      </c>
      <c r="L108" s="1" t="s">
        <v>7</v>
      </c>
      <c r="M108" s="1" t="s">
        <v>21</v>
      </c>
      <c r="N108" s="1"/>
      <c r="O108" s="1" t="s">
        <v>22</v>
      </c>
      <c r="P108" s="1" t="s">
        <v>350</v>
      </c>
      <c r="Q108" s="1" t="s">
        <v>335</v>
      </c>
      <c r="R108" s="1" t="s">
        <v>683</v>
      </c>
      <c r="S108" s="6">
        <v>1</v>
      </c>
    </row>
    <row r="109" spans="1:19" ht="135" x14ac:dyDescent="0.25">
      <c r="A109" s="1" t="s">
        <v>384</v>
      </c>
      <c r="B109" s="1" t="s">
        <v>1</v>
      </c>
      <c r="C109" s="1" t="s">
        <v>2</v>
      </c>
      <c r="D109" s="1" t="s">
        <v>331</v>
      </c>
      <c r="E109" s="1" t="s">
        <v>390</v>
      </c>
      <c r="F109" s="2" t="s">
        <v>386</v>
      </c>
      <c r="G109" s="1"/>
      <c r="H109" s="1" t="s">
        <v>6</v>
      </c>
      <c r="I109" s="1"/>
      <c r="J109" s="1"/>
      <c r="K109" s="1" t="s">
        <v>7</v>
      </c>
      <c r="L109" s="1" t="s">
        <v>7</v>
      </c>
      <c r="M109" s="1" t="s">
        <v>21</v>
      </c>
      <c r="N109" s="1"/>
      <c r="O109" s="1" t="s">
        <v>22</v>
      </c>
      <c r="P109" s="1" t="s">
        <v>387</v>
      </c>
      <c r="Q109" s="1" t="s">
        <v>388</v>
      </c>
      <c r="R109" s="1" t="s">
        <v>683</v>
      </c>
      <c r="S109" s="6">
        <v>1</v>
      </c>
    </row>
    <row r="110" spans="1:19" ht="135" x14ac:dyDescent="0.25">
      <c r="A110" s="1" t="s">
        <v>389</v>
      </c>
      <c r="B110" s="1" t="s">
        <v>1</v>
      </c>
      <c r="C110" s="1" t="s">
        <v>2</v>
      </c>
      <c r="D110" s="1" t="s">
        <v>331</v>
      </c>
      <c r="E110" s="1" t="s">
        <v>393</v>
      </c>
      <c r="F110" s="2" t="s">
        <v>391</v>
      </c>
      <c r="G110" s="1"/>
      <c r="H110" s="1" t="s">
        <v>6</v>
      </c>
      <c r="I110" s="1"/>
      <c r="J110" s="1"/>
      <c r="K110" s="1" t="s">
        <v>7</v>
      </c>
      <c r="L110" s="1" t="s">
        <v>7</v>
      </c>
      <c r="M110" s="1" t="s">
        <v>8</v>
      </c>
      <c r="N110" s="1"/>
      <c r="O110" s="1"/>
      <c r="P110" s="1"/>
      <c r="Q110" s="1"/>
      <c r="R110" s="1"/>
      <c r="S110" s="6">
        <v>1</v>
      </c>
    </row>
    <row r="111" spans="1:19" ht="135" x14ac:dyDescent="0.25">
      <c r="A111" s="1" t="s">
        <v>392</v>
      </c>
      <c r="B111" s="1" t="s">
        <v>1</v>
      </c>
      <c r="C111" s="1" t="s">
        <v>2</v>
      </c>
      <c r="D111" s="1" t="s">
        <v>331</v>
      </c>
      <c r="E111" s="1" t="s">
        <v>396</v>
      </c>
      <c r="F111" s="2" t="s">
        <v>394</v>
      </c>
      <c r="G111" s="1"/>
      <c r="H111" s="1" t="s">
        <v>6</v>
      </c>
      <c r="I111" s="1"/>
      <c r="J111" s="1"/>
      <c r="K111" s="1" t="s">
        <v>7</v>
      </c>
      <c r="L111" s="1" t="s">
        <v>7</v>
      </c>
      <c r="M111" s="1" t="s">
        <v>8</v>
      </c>
      <c r="N111" s="1"/>
      <c r="O111" s="1"/>
      <c r="P111" s="1"/>
      <c r="Q111" s="1"/>
      <c r="R111" s="1"/>
      <c r="S111" s="6">
        <v>1</v>
      </c>
    </row>
    <row r="112" spans="1:19" ht="135" x14ac:dyDescent="0.25">
      <c r="A112" s="1" t="s">
        <v>395</v>
      </c>
      <c r="B112" s="1" t="s">
        <v>1</v>
      </c>
      <c r="C112" s="1" t="s">
        <v>2</v>
      </c>
      <c r="D112" s="1" t="s">
        <v>331</v>
      </c>
      <c r="E112" s="1" t="s">
        <v>399</v>
      </c>
      <c r="F112" s="2" t="s">
        <v>397</v>
      </c>
      <c r="G112" s="1"/>
      <c r="H112" s="1" t="s">
        <v>6</v>
      </c>
      <c r="I112" s="1"/>
      <c r="J112" s="1"/>
      <c r="K112" s="1" t="s">
        <v>7</v>
      </c>
      <c r="L112" s="1" t="s">
        <v>7</v>
      </c>
      <c r="M112" s="1" t="s">
        <v>21</v>
      </c>
      <c r="N112" s="1"/>
      <c r="O112" s="1" t="s">
        <v>22</v>
      </c>
      <c r="P112" s="1" t="s">
        <v>387</v>
      </c>
      <c r="Q112" s="1" t="s">
        <v>388</v>
      </c>
      <c r="R112" s="1" t="s">
        <v>683</v>
      </c>
      <c r="S112" s="6">
        <v>1</v>
      </c>
    </row>
    <row r="113" spans="1:19" ht="135" x14ac:dyDescent="0.25">
      <c r="A113" s="1" t="s">
        <v>398</v>
      </c>
      <c r="B113" s="1" t="s">
        <v>1</v>
      </c>
      <c r="C113" s="1" t="s">
        <v>2</v>
      </c>
      <c r="D113" s="1" t="s">
        <v>331</v>
      </c>
      <c r="E113" s="1" t="s">
        <v>402</v>
      </c>
      <c r="F113" s="2" t="s">
        <v>400</v>
      </c>
      <c r="G113" s="1"/>
      <c r="H113" s="1" t="s">
        <v>6</v>
      </c>
      <c r="I113" s="1"/>
      <c r="J113" s="1"/>
      <c r="K113" s="1" t="s">
        <v>7</v>
      </c>
      <c r="L113" s="1" t="s">
        <v>7</v>
      </c>
      <c r="M113" s="1" t="s">
        <v>8</v>
      </c>
      <c r="N113" s="1"/>
      <c r="O113" s="1"/>
      <c r="P113" s="1"/>
      <c r="Q113" s="1"/>
      <c r="R113" s="1"/>
      <c r="S113" s="6">
        <v>1</v>
      </c>
    </row>
    <row r="114" spans="1:19" ht="135" x14ac:dyDescent="0.25">
      <c r="A114" s="1" t="s">
        <v>401</v>
      </c>
      <c r="B114" s="1" t="s">
        <v>1</v>
      </c>
      <c r="C114" s="1" t="s">
        <v>2</v>
      </c>
      <c r="D114" s="1" t="s">
        <v>331</v>
      </c>
      <c r="E114" s="1" t="s">
        <v>406</v>
      </c>
      <c r="F114" s="2" t="s">
        <v>403</v>
      </c>
      <c r="G114" s="1"/>
      <c r="H114" s="1" t="s">
        <v>6</v>
      </c>
      <c r="I114" s="1"/>
      <c r="J114" s="1"/>
      <c r="K114" s="1" t="s">
        <v>7</v>
      </c>
      <c r="L114" s="1" t="s">
        <v>7</v>
      </c>
      <c r="M114" s="1" t="s">
        <v>8</v>
      </c>
      <c r="N114" s="1"/>
      <c r="O114" s="1"/>
      <c r="P114" s="1"/>
      <c r="Q114" s="1"/>
      <c r="R114" s="1"/>
      <c r="S114" s="6">
        <v>1</v>
      </c>
    </row>
    <row r="115" spans="1:19" ht="30" x14ac:dyDescent="0.25">
      <c r="A115" t="s">
        <v>404</v>
      </c>
      <c r="B115" t="s">
        <v>1</v>
      </c>
      <c r="C115" t="s">
        <v>2</v>
      </c>
      <c r="D115" t="s">
        <v>405</v>
      </c>
      <c r="E115" s="1" t="s">
        <v>409</v>
      </c>
      <c r="F115" s="2" t="s">
        <v>407</v>
      </c>
      <c r="H115" t="s">
        <v>6</v>
      </c>
      <c r="K115" t="s">
        <v>7</v>
      </c>
      <c r="L115" t="s">
        <v>7</v>
      </c>
      <c r="M115" t="s">
        <v>8</v>
      </c>
      <c r="S115" s="6">
        <v>1</v>
      </c>
    </row>
    <row r="116" spans="1:19" ht="30" x14ac:dyDescent="0.25">
      <c r="A116" t="s">
        <v>408</v>
      </c>
      <c r="B116" t="s">
        <v>1</v>
      </c>
      <c r="C116" t="s">
        <v>2</v>
      </c>
      <c r="D116" t="s">
        <v>405</v>
      </c>
      <c r="E116" s="1" t="s">
        <v>412</v>
      </c>
      <c r="F116" s="2" t="s">
        <v>410</v>
      </c>
      <c r="H116" t="s">
        <v>6</v>
      </c>
      <c r="K116" t="s">
        <v>7</v>
      </c>
      <c r="L116" t="s">
        <v>7</v>
      </c>
      <c r="M116" t="s">
        <v>8</v>
      </c>
      <c r="S116" s="6">
        <v>1</v>
      </c>
    </row>
    <row r="117" spans="1:19" ht="30" x14ac:dyDescent="0.25">
      <c r="A117" t="s">
        <v>411</v>
      </c>
      <c r="B117" t="s">
        <v>1</v>
      </c>
      <c r="C117" t="s">
        <v>2</v>
      </c>
      <c r="D117" t="s">
        <v>405</v>
      </c>
      <c r="E117" s="1" t="s">
        <v>415</v>
      </c>
      <c r="F117" s="2" t="s">
        <v>413</v>
      </c>
      <c r="H117" t="s">
        <v>6</v>
      </c>
      <c r="K117" t="s">
        <v>7</v>
      </c>
      <c r="L117" t="s">
        <v>7</v>
      </c>
      <c r="M117" t="s">
        <v>8</v>
      </c>
      <c r="S117" s="6">
        <v>1</v>
      </c>
    </row>
    <row r="118" spans="1:19" ht="30" x14ac:dyDescent="0.25">
      <c r="A118" t="s">
        <v>414</v>
      </c>
      <c r="B118" t="s">
        <v>1</v>
      </c>
      <c r="C118" t="s">
        <v>2</v>
      </c>
      <c r="D118" t="s">
        <v>405</v>
      </c>
      <c r="E118" s="1" t="s">
        <v>418</v>
      </c>
      <c r="F118" s="2" t="s">
        <v>416</v>
      </c>
      <c r="H118" t="s">
        <v>6</v>
      </c>
      <c r="K118" t="s">
        <v>7</v>
      </c>
      <c r="L118" t="s">
        <v>7</v>
      </c>
      <c r="M118" t="s">
        <v>8</v>
      </c>
      <c r="S118" s="6">
        <v>1</v>
      </c>
    </row>
    <row r="119" spans="1:19" ht="30" x14ac:dyDescent="0.25">
      <c r="A119" t="s">
        <v>417</v>
      </c>
      <c r="B119" t="s">
        <v>1</v>
      </c>
      <c r="C119" t="s">
        <v>2</v>
      </c>
      <c r="D119" t="s">
        <v>405</v>
      </c>
      <c r="E119" s="1" t="s">
        <v>421</v>
      </c>
      <c r="F119" s="2" t="s">
        <v>419</v>
      </c>
      <c r="H119" t="s">
        <v>6</v>
      </c>
      <c r="K119" t="s">
        <v>7</v>
      </c>
      <c r="L119" t="s">
        <v>7</v>
      </c>
      <c r="M119" t="s">
        <v>8</v>
      </c>
      <c r="S119" s="6">
        <v>1</v>
      </c>
    </row>
    <row r="120" spans="1:19" ht="30" x14ac:dyDescent="0.25">
      <c r="A120" t="s">
        <v>420</v>
      </c>
      <c r="B120" t="s">
        <v>1</v>
      </c>
      <c r="C120" t="s">
        <v>2</v>
      </c>
      <c r="D120" t="s">
        <v>405</v>
      </c>
      <c r="E120" s="1" t="s">
        <v>424</v>
      </c>
      <c r="F120" s="2" t="s">
        <v>422</v>
      </c>
      <c r="H120" t="s">
        <v>6</v>
      </c>
      <c r="K120" t="s">
        <v>7</v>
      </c>
      <c r="L120" t="s">
        <v>7</v>
      </c>
      <c r="M120" t="s">
        <v>8</v>
      </c>
      <c r="S120" s="6">
        <v>1</v>
      </c>
    </row>
    <row r="121" spans="1:19" ht="30" x14ac:dyDescent="0.25">
      <c r="A121" t="s">
        <v>423</v>
      </c>
      <c r="B121" t="s">
        <v>1</v>
      </c>
      <c r="C121" t="s">
        <v>2</v>
      </c>
      <c r="D121" t="s">
        <v>405</v>
      </c>
      <c r="E121" s="1" t="s">
        <v>427</v>
      </c>
      <c r="F121" s="2" t="s">
        <v>425</v>
      </c>
      <c r="H121" t="s">
        <v>6</v>
      </c>
      <c r="K121" t="s">
        <v>7</v>
      </c>
      <c r="L121" t="s">
        <v>7</v>
      </c>
      <c r="M121" t="s">
        <v>8</v>
      </c>
      <c r="S121" s="6">
        <v>1</v>
      </c>
    </row>
    <row r="122" spans="1:19" ht="30" x14ac:dyDescent="0.25">
      <c r="A122" t="s">
        <v>426</v>
      </c>
      <c r="B122" t="s">
        <v>1</v>
      </c>
      <c r="C122" t="s">
        <v>2</v>
      </c>
      <c r="D122" t="s">
        <v>405</v>
      </c>
      <c r="E122" s="1" t="s">
        <v>430</v>
      </c>
      <c r="F122" s="2" t="s">
        <v>428</v>
      </c>
      <c r="H122" t="s">
        <v>6</v>
      </c>
      <c r="K122" t="s">
        <v>7</v>
      </c>
      <c r="L122" t="s">
        <v>7</v>
      </c>
      <c r="M122" t="s">
        <v>8</v>
      </c>
      <c r="S122" s="6">
        <v>1</v>
      </c>
    </row>
    <row r="123" spans="1:19" ht="30" x14ac:dyDescent="0.25">
      <c r="A123" t="s">
        <v>429</v>
      </c>
      <c r="B123" t="s">
        <v>1</v>
      </c>
      <c r="C123" t="s">
        <v>2</v>
      </c>
      <c r="D123" t="s">
        <v>405</v>
      </c>
      <c r="E123" s="1" t="s">
        <v>433</v>
      </c>
      <c r="F123" s="2" t="s">
        <v>431</v>
      </c>
      <c r="H123" t="s">
        <v>6</v>
      </c>
      <c r="K123" t="s">
        <v>7</v>
      </c>
      <c r="L123" t="s">
        <v>7</v>
      </c>
      <c r="M123" t="s">
        <v>8</v>
      </c>
      <c r="S123" s="6">
        <v>1</v>
      </c>
    </row>
    <row r="124" spans="1:19" ht="30" x14ac:dyDescent="0.25">
      <c r="A124" t="s">
        <v>432</v>
      </c>
      <c r="B124" t="s">
        <v>1</v>
      </c>
      <c r="C124" t="s">
        <v>2</v>
      </c>
      <c r="D124" t="s">
        <v>405</v>
      </c>
      <c r="E124" s="1" t="s">
        <v>436</v>
      </c>
      <c r="F124" s="2" t="s">
        <v>434</v>
      </c>
      <c r="H124" t="s">
        <v>6</v>
      </c>
      <c r="K124" t="s">
        <v>7</v>
      </c>
      <c r="L124" t="s">
        <v>7</v>
      </c>
      <c r="M124" t="s">
        <v>8</v>
      </c>
      <c r="S124" s="6">
        <v>1</v>
      </c>
    </row>
    <row r="125" spans="1:19" ht="30" x14ac:dyDescent="0.25">
      <c r="A125" t="s">
        <v>435</v>
      </c>
      <c r="B125" t="s">
        <v>1</v>
      </c>
      <c r="C125" t="s">
        <v>2</v>
      </c>
      <c r="D125" t="s">
        <v>405</v>
      </c>
      <c r="E125" s="1" t="s">
        <v>439</v>
      </c>
      <c r="F125" s="2" t="s">
        <v>437</v>
      </c>
      <c r="H125" t="s">
        <v>6</v>
      </c>
      <c r="K125" t="s">
        <v>7</v>
      </c>
      <c r="L125" t="s">
        <v>7</v>
      </c>
      <c r="M125" t="s">
        <v>8</v>
      </c>
      <c r="S125" s="6">
        <v>1</v>
      </c>
    </row>
    <row r="126" spans="1:19" ht="30" x14ac:dyDescent="0.25">
      <c r="A126" t="s">
        <v>438</v>
      </c>
      <c r="B126" t="s">
        <v>1</v>
      </c>
      <c r="C126" t="s">
        <v>2</v>
      </c>
      <c r="D126" t="s">
        <v>405</v>
      </c>
      <c r="E126" s="1" t="s">
        <v>442</v>
      </c>
      <c r="F126" s="2" t="s">
        <v>440</v>
      </c>
      <c r="H126" t="s">
        <v>6</v>
      </c>
      <c r="K126" t="s">
        <v>7</v>
      </c>
      <c r="L126" t="s">
        <v>7</v>
      </c>
      <c r="M126" t="s">
        <v>8</v>
      </c>
      <c r="S126" s="6">
        <v>1</v>
      </c>
    </row>
    <row r="127" spans="1:19" ht="30" x14ac:dyDescent="0.25">
      <c r="A127" t="s">
        <v>441</v>
      </c>
      <c r="B127" t="s">
        <v>1</v>
      </c>
      <c r="C127" t="s">
        <v>2</v>
      </c>
      <c r="D127" t="s">
        <v>405</v>
      </c>
      <c r="E127" s="1" t="s">
        <v>445</v>
      </c>
      <c r="F127" s="2" t="s">
        <v>443</v>
      </c>
      <c r="H127" t="s">
        <v>6</v>
      </c>
      <c r="K127" t="s">
        <v>7</v>
      </c>
      <c r="L127" t="s">
        <v>7</v>
      </c>
      <c r="M127" t="s">
        <v>8</v>
      </c>
      <c r="S127" s="6">
        <v>1</v>
      </c>
    </row>
    <row r="128" spans="1:19" ht="30" x14ac:dyDescent="0.25">
      <c r="A128" t="s">
        <v>444</v>
      </c>
      <c r="B128" t="s">
        <v>1</v>
      </c>
      <c r="C128" t="s">
        <v>2</v>
      </c>
      <c r="D128" t="s">
        <v>405</v>
      </c>
      <c r="E128" s="1" t="s">
        <v>448</v>
      </c>
      <c r="F128" s="2" t="s">
        <v>446</v>
      </c>
      <c r="H128" t="s">
        <v>6</v>
      </c>
      <c r="K128" t="s">
        <v>7</v>
      </c>
      <c r="L128" t="s">
        <v>7</v>
      </c>
      <c r="M128" t="s">
        <v>8</v>
      </c>
      <c r="S128" s="6">
        <v>1</v>
      </c>
    </row>
    <row r="129" spans="1:19" ht="30" x14ac:dyDescent="0.25">
      <c r="A129" t="s">
        <v>447</v>
      </c>
      <c r="B129" t="s">
        <v>1</v>
      </c>
      <c r="C129" t="s">
        <v>2</v>
      </c>
      <c r="D129" t="s">
        <v>405</v>
      </c>
      <c r="E129" s="1" t="s">
        <v>451</v>
      </c>
      <c r="F129" s="2" t="s">
        <v>449</v>
      </c>
      <c r="H129" t="s">
        <v>6</v>
      </c>
      <c r="K129" t="s">
        <v>7</v>
      </c>
      <c r="L129" t="s">
        <v>7</v>
      </c>
      <c r="M129" t="s">
        <v>8</v>
      </c>
      <c r="S129" s="6">
        <v>1</v>
      </c>
    </row>
    <row r="130" spans="1:19" ht="30" x14ac:dyDescent="0.25">
      <c r="A130" t="s">
        <v>450</v>
      </c>
      <c r="B130" t="s">
        <v>1</v>
      </c>
      <c r="C130" t="s">
        <v>2</v>
      </c>
      <c r="D130" t="s">
        <v>405</v>
      </c>
      <c r="E130" s="1" t="s">
        <v>454</v>
      </c>
      <c r="F130" s="2" t="s">
        <v>452</v>
      </c>
      <c r="H130" t="s">
        <v>6</v>
      </c>
      <c r="K130" t="s">
        <v>7</v>
      </c>
      <c r="L130" t="s">
        <v>7</v>
      </c>
      <c r="M130" t="s">
        <v>8</v>
      </c>
      <c r="S130" s="6">
        <v>1</v>
      </c>
    </row>
    <row r="131" spans="1:19" ht="30" x14ac:dyDescent="0.25">
      <c r="A131" t="s">
        <v>453</v>
      </c>
      <c r="B131" t="s">
        <v>1</v>
      </c>
      <c r="C131" t="s">
        <v>2</v>
      </c>
      <c r="D131" t="s">
        <v>405</v>
      </c>
      <c r="E131" s="1" t="s">
        <v>458</v>
      </c>
      <c r="F131" s="2" t="s">
        <v>455</v>
      </c>
      <c r="H131" t="s">
        <v>6</v>
      </c>
      <c r="K131" t="s">
        <v>7</v>
      </c>
      <c r="L131" t="s">
        <v>7</v>
      </c>
      <c r="M131" t="s">
        <v>8</v>
      </c>
      <c r="S131" s="6">
        <v>1</v>
      </c>
    </row>
    <row r="132" spans="1:19" ht="30" x14ac:dyDescent="0.25">
      <c r="A132" t="s">
        <v>456</v>
      </c>
      <c r="B132" t="s">
        <v>1</v>
      </c>
      <c r="C132" t="s">
        <v>2</v>
      </c>
      <c r="D132" t="s">
        <v>457</v>
      </c>
      <c r="E132" s="1" t="s">
        <v>461</v>
      </c>
      <c r="F132" s="2" t="s">
        <v>459</v>
      </c>
      <c r="H132" t="s">
        <v>6</v>
      </c>
      <c r="K132" t="s">
        <v>7</v>
      </c>
      <c r="L132" t="s">
        <v>7</v>
      </c>
      <c r="M132" t="s">
        <v>8</v>
      </c>
      <c r="S132" s="6">
        <v>1</v>
      </c>
    </row>
    <row r="133" spans="1:19" ht="30" x14ac:dyDescent="0.25">
      <c r="A133" t="s">
        <v>460</v>
      </c>
      <c r="B133" t="s">
        <v>1</v>
      </c>
      <c r="C133" t="s">
        <v>2</v>
      </c>
      <c r="D133" t="s">
        <v>457</v>
      </c>
      <c r="E133" s="1" t="s">
        <v>464</v>
      </c>
      <c r="F133" s="2" t="s">
        <v>462</v>
      </c>
      <c r="H133" t="s">
        <v>6</v>
      </c>
      <c r="K133" t="s">
        <v>7</v>
      </c>
      <c r="L133" t="s">
        <v>7</v>
      </c>
      <c r="M133" t="s">
        <v>8</v>
      </c>
      <c r="S133" s="6">
        <v>1</v>
      </c>
    </row>
    <row r="134" spans="1:19" ht="30" x14ac:dyDescent="0.25">
      <c r="A134" t="s">
        <v>463</v>
      </c>
      <c r="B134" t="s">
        <v>1</v>
      </c>
      <c r="C134" t="s">
        <v>2</v>
      </c>
      <c r="D134" t="s">
        <v>457</v>
      </c>
      <c r="E134" s="1" t="s">
        <v>467</v>
      </c>
      <c r="F134" s="2" t="s">
        <v>465</v>
      </c>
      <c r="H134" t="s">
        <v>6</v>
      </c>
      <c r="K134" t="s">
        <v>7</v>
      </c>
      <c r="L134" t="s">
        <v>7</v>
      </c>
      <c r="M134" t="s">
        <v>8</v>
      </c>
      <c r="S134" s="6">
        <v>1</v>
      </c>
    </row>
    <row r="135" spans="1:19" ht="30" x14ac:dyDescent="0.25">
      <c r="A135" t="s">
        <v>466</v>
      </c>
      <c r="B135" t="s">
        <v>1</v>
      </c>
      <c r="C135" t="s">
        <v>2</v>
      </c>
      <c r="D135" t="s">
        <v>457</v>
      </c>
      <c r="E135" s="1" t="s">
        <v>472</v>
      </c>
      <c r="F135" s="2" t="s">
        <v>468</v>
      </c>
      <c r="H135" t="s">
        <v>6</v>
      </c>
      <c r="K135" t="s">
        <v>7</v>
      </c>
      <c r="L135" t="s">
        <v>7</v>
      </c>
      <c r="M135" t="s">
        <v>21</v>
      </c>
      <c r="O135" t="s">
        <v>22</v>
      </c>
      <c r="P135" t="s">
        <v>469</v>
      </c>
      <c r="Q135" t="s">
        <v>470</v>
      </c>
      <c r="R135" t="s">
        <v>683</v>
      </c>
      <c r="S135" s="6">
        <v>1</v>
      </c>
    </row>
    <row r="136" spans="1:19" ht="30" x14ac:dyDescent="0.25">
      <c r="A136" t="s">
        <v>471</v>
      </c>
      <c r="B136" t="s">
        <v>1</v>
      </c>
      <c r="C136" t="s">
        <v>2</v>
      </c>
      <c r="D136" t="s">
        <v>457</v>
      </c>
      <c r="E136" s="1" t="s">
        <v>475</v>
      </c>
      <c r="F136" s="2" t="s">
        <v>473</v>
      </c>
      <c r="H136" t="s">
        <v>6</v>
      </c>
      <c r="K136" t="s">
        <v>7</v>
      </c>
      <c r="L136" t="s">
        <v>7</v>
      </c>
      <c r="M136" t="s">
        <v>8</v>
      </c>
      <c r="S136" s="6">
        <v>1</v>
      </c>
    </row>
    <row r="137" spans="1:19" ht="30" x14ac:dyDescent="0.25">
      <c r="A137" t="s">
        <v>474</v>
      </c>
      <c r="B137" t="s">
        <v>1</v>
      </c>
      <c r="C137" t="s">
        <v>2</v>
      </c>
      <c r="D137" t="s">
        <v>457</v>
      </c>
      <c r="E137" s="1" t="s">
        <v>480</v>
      </c>
      <c r="F137" s="2" t="s">
        <v>476</v>
      </c>
      <c r="H137" t="s">
        <v>6</v>
      </c>
      <c r="K137" t="s">
        <v>7</v>
      </c>
      <c r="L137" t="s">
        <v>7</v>
      </c>
      <c r="M137" t="s">
        <v>21</v>
      </c>
      <c r="O137" t="s">
        <v>22</v>
      </c>
      <c r="P137" t="s">
        <v>477</v>
      </c>
      <c r="Q137" t="s">
        <v>478</v>
      </c>
      <c r="R137" t="s">
        <v>683</v>
      </c>
      <c r="S137" s="6">
        <v>1</v>
      </c>
    </row>
    <row r="138" spans="1:19" ht="30" x14ac:dyDescent="0.25">
      <c r="A138" t="s">
        <v>479</v>
      </c>
      <c r="B138" t="s">
        <v>1</v>
      </c>
      <c r="C138" t="s">
        <v>2</v>
      </c>
      <c r="D138" t="s">
        <v>457</v>
      </c>
      <c r="E138" s="1" t="s">
        <v>483</v>
      </c>
      <c r="F138" s="2" t="s">
        <v>481</v>
      </c>
      <c r="H138" t="s">
        <v>6</v>
      </c>
      <c r="K138" t="s">
        <v>7</v>
      </c>
      <c r="L138" t="s">
        <v>7</v>
      </c>
      <c r="M138" t="s">
        <v>8</v>
      </c>
      <c r="S138" s="6">
        <v>1</v>
      </c>
    </row>
    <row r="139" spans="1:19" ht="30" x14ac:dyDescent="0.25">
      <c r="A139" t="s">
        <v>482</v>
      </c>
      <c r="B139" t="s">
        <v>1</v>
      </c>
      <c r="C139" t="s">
        <v>2</v>
      </c>
      <c r="D139" t="s">
        <v>457</v>
      </c>
      <c r="E139" s="1" t="s">
        <v>488</v>
      </c>
      <c r="F139" s="2" t="s">
        <v>484</v>
      </c>
      <c r="H139" t="s">
        <v>6</v>
      </c>
      <c r="K139" t="s">
        <v>7</v>
      </c>
      <c r="L139" t="s">
        <v>7</v>
      </c>
      <c r="M139" t="s">
        <v>21</v>
      </c>
      <c r="O139" t="s">
        <v>22</v>
      </c>
      <c r="P139" t="s">
        <v>485</v>
      </c>
      <c r="Q139" t="s">
        <v>486</v>
      </c>
      <c r="R139" t="s">
        <v>683</v>
      </c>
      <c r="S139" s="6">
        <v>1</v>
      </c>
    </row>
    <row r="140" spans="1:19" ht="30" x14ac:dyDescent="0.25">
      <c r="A140" t="s">
        <v>487</v>
      </c>
      <c r="B140" t="s">
        <v>1</v>
      </c>
      <c r="C140" t="s">
        <v>2</v>
      </c>
      <c r="D140" t="s">
        <v>457</v>
      </c>
      <c r="E140" s="1" t="s">
        <v>493</v>
      </c>
      <c r="F140" s="2" t="s">
        <v>489</v>
      </c>
      <c r="H140" t="s">
        <v>6</v>
      </c>
      <c r="K140" t="s">
        <v>7</v>
      </c>
      <c r="L140" t="s">
        <v>7</v>
      </c>
      <c r="M140" t="s">
        <v>21</v>
      </c>
      <c r="O140" t="s">
        <v>22</v>
      </c>
      <c r="P140" t="s">
        <v>490</v>
      </c>
      <c r="Q140" t="s">
        <v>491</v>
      </c>
      <c r="R140" t="s">
        <v>683</v>
      </c>
      <c r="S140" s="6">
        <v>1</v>
      </c>
    </row>
    <row r="141" spans="1:19" ht="30" x14ac:dyDescent="0.25">
      <c r="A141" t="s">
        <v>492</v>
      </c>
      <c r="B141" t="s">
        <v>1</v>
      </c>
      <c r="C141" t="s">
        <v>2</v>
      </c>
      <c r="D141" t="s">
        <v>457</v>
      </c>
      <c r="E141" s="1" t="s">
        <v>496</v>
      </c>
      <c r="F141" s="2" t="s">
        <v>494</v>
      </c>
      <c r="H141" t="s">
        <v>6</v>
      </c>
      <c r="K141" t="s">
        <v>7</v>
      </c>
      <c r="L141" t="s">
        <v>7</v>
      </c>
      <c r="M141" t="s">
        <v>21</v>
      </c>
      <c r="O141" t="s">
        <v>22</v>
      </c>
      <c r="P141" t="s">
        <v>485</v>
      </c>
      <c r="Q141" t="s">
        <v>486</v>
      </c>
      <c r="R141" t="s">
        <v>683</v>
      </c>
      <c r="S141" s="6">
        <v>1</v>
      </c>
    </row>
    <row r="142" spans="1:19" ht="30" x14ac:dyDescent="0.25">
      <c r="A142" t="s">
        <v>495</v>
      </c>
      <c r="B142" t="s">
        <v>1</v>
      </c>
      <c r="C142" t="s">
        <v>2</v>
      </c>
      <c r="D142" t="s">
        <v>457</v>
      </c>
      <c r="E142" s="1" t="s">
        <v>499</v>
      </c>
      <c r="F142" s="2" t="s">
        <v>497</v>
      </c>
      <c r="H142" t="s">
        <v>6</v>
      </c>
      <c r="K142" t="s">
        <v>7</v>
      </c>
      <c r="L142" t="s">
        <v>7</v>
      </c>
      <c r="M142" t="s">
        <v>8</v>
      </c>
      <c r="S142" s="6">
        <v>1</v>
      </c>
    </row>
    <row r="143" spans="1:19" ht="30" x14ac:dyDescent="0.25">
      <c r="A143" t="s">
        <v>498</v>
      </c>
      <c r="B143" t="s">
        <v>1</v>
      </c>
      <c r="C143" t="s">
        <v>2</v>
      </c>
      <c r="D143" t="s">
        <v>457</v>
      </c>
      <c r="E143" s="1" t="s">
        <v>503</v>
      </c>
      <c r="F143" s="2" t="s">
        <v>500</v>
      </c>
      <c r="H143" t="s">
        <v>6</v>
      </c>
      <c r="K143" t="s">
        <v>7</v>
      </c>
      <c r="L143" t="s">
        <v>7</v>
      </c>
      <c r="M143" t="s">
        <v>21</v>
      </c>
      <c r="O143" t="s">
        <v>22</v>
      </c>
      <c r="P143" t="s">
        <v>501</v>
      </c>
      <c r="Q143" t="s">
        <v>486</v>
      </c>
      <c r="R143" t="s">
        <v>683</v>
      </c>
      <c r="S143" s="6">
        <v>1</v>
      </c>
    </row>
    <row r="144" spans="1:19" ht="30" x14ac:dyDescent="0.25">
      <c r="A144" t="s">
        <v>502</v>
      </c>
      <c r="B144" t="s">
        <v>1</v>
      </c>
      <c r="C144" t="s">
        <v>2</v>
      </c>
      <c r="D144" t="s">
        <v>457</v>
      </c>
      <c r="E144" s="1" t="s">
        <v>506</v>
      </c>
      <c r="F144" s="2" t="s">
        <v>504</v>
      </c>
      <c r="H144" t="s">
        <v>6</v>
      </c>
      <c r="K144" t="s">
        <v>7</v>
      </c>
      <c r="L144" t="s">
        <v>7</v>
      </c>
      <c r="M144" t="s">
        <v>8</v>
      </c>
      <c r="S144" s="6">
        <v>1</v>
      </c>
    </row>
    <row r="145" spans="1:19" ht="30" x14ac:dyDescent="0.25">
      <c r="A145" t="s">
        <v>505</v>
      </c>
      <c r="B145" t="s">
        <v>1</v>
      </c>
      <c r="C145" t="s">
        <v>2</v>
      </c>
      <c r="D145" t="s">
        <v>457</v>
      </c>
      <c r="E145" s="1" t="s">
        <v>511</v>
      </c>
      <c r="F145" s="2" t="s">
        <v>507</v>
      </c>
      <c r="H145" t="s">
        <v>6</v>
      </c>
      <c r="K145" t="s">
        <v>7</v>
      </c>
      <c r="L145" t="s">
        <v>7</v>
      </c>
      <c r="M145" t="s">
        <v>21</v>
      </c>
      <c r="O145" t="s">
        <v>22</v>
      </c>
      <c r="P145" t="s">
        <v>508</v>
      </c>
      <c r="Q145" t="s">
        <v>509</v>
      </c>
      <c r="R145" t="s">
        <v>683</v>
      </c>
      <c r="S145" s="6">
        <v>1</v>
      </c>
    </row>
    <row r="146" spans="1:19" ht="30" x14ac:dyDescent="0.25">
      <c r="A146" t="s">
        <v>510</v>
      </c>
      <c r="B146" t="s">
        <v>1</v>
      </c>
      <c r="C146" t="s">
        <v>2</v>
      </c>
      <c r="D146" t="s">
        <v>457</v>
      </c>
      <c r="E146" s="1" t="s">
        <v>516</v>
      </c>
      <c r="F146" s="2" t="s">
        <v>512</v>
      </c>
      <c r="H146" t="s">
        <v>6</v>
      </c>
      <c r="K146" t="s">
        <v>7</v>
      </c>
      <c r="L146" t="s">
        <v>7</v>
      </c>
      <c r="M146" t="s">
        <v>21</v>
      </c>
      <c r="O146" t="s">
        <v>22</v>
      </c>
      <c r="P146" t="s">
        <v>513</v>
      </c>
      <c r="Q146" t="s">
        <v>514</v>
      </c>
      <c r="R146" t="s">
        <v>683</v>
      </c>
      <c r="S146" s="6">
        <v>1</v>
      </c>
    </row>
    <row r="147" spans="1:19" ht="30" x14ac:dyDescent="0.25">
      <c r="A147" t="s">
        <v>515</v>
      </c>
      <c r="B147" t="s">
        <v>1</v>
      </c>
      <c r="C147" t="s">
        <v>2</v>
      </c>
      <c r="D147" t="s">
        <v>457</v>
      </c>
      <c r="E147" s="1" t="s">
        <v>521</v>
      </c>
      <c r="F147" s="2" t="s">
        <v>517</v>
      </c>
      <c r="H147" t="s">
        <v>6</v>
      </c>
      <c r="K147" t="s">
        <v>7</v>
      </c>
      <c r="L147" t="s">
        <v>7</v>
      </c>
      <c r="M147" t="s">
        <v>21</v>
      </c>
      <c r="O147" t="s">
        <v>22</v>
      </c>
      <c r="P147" t="s">
        <v>518</v>
      </c>
      <c r="Q147" t="s">
        <v>519</v>
      </c>
      <c r="R147" t="s">
        <v>683</v>
      </c>
      <c r="S147" s="6">
        <v>1</v>
      </c>
    </row>
    <row r="148" spans="1:19" ht="30" x14ac:dyDescent="0.25">
      <c r="A148" t="s">
        <v>520</v>
      </c>
      <c r="B148" t="s">
        <v>1</v>
      </c>
      <c r="C148" t="s">
        <v>2</v>
      </c>
      <c r="D148" t="s">
        <v>457</v>
      </c>
      <c r="E148" s="1" t="s">
        <v>525</v>
      </c>
      <c r="F148" s="2" t="s">
        <v>522</v>
      </c>
      <c r="H148" t="s">
        <v>6</v>
      </c>
      <c r="K148" t="s">
        <v>7</v>
      </c>
      <c r="L148" t="s">
        <v>7</v>
      </c>
      <c r="M148" t="s">
        <v>21</v>
      </c>
      <c r="O148" t="s">
        <v>22</v>
      </c>
      <c r="P148" t="s">
        <v>518</v>
      </c>
      <c r="Q148" t="s">
        <v>519</v>
      </c>
      <c r="R148" t="s">
        <v>683</v>
      </c>
      <c r="S148" s="6">
        <v>1</v>
      </c>
    </row>
    <row r="149" spans="1:19" ht="30" x14ac:dyDescent="0.25">
      <c r="A149" t="s">
        <v>523</v>
      </c>
      <c r="B149" t="s">
        <v>1</v>
      </c>
      <c r="C149" t="s">
        <v>2</v>
      </c>
      <c r="D149" t="s">
        <v>524</v>
      </c>
      <c r="E149" s="1" t="s">
        <v>530</v>
      </c>
      <c r="F149" s="2" t="s">
        <v>526</v>
      </c>
      <c r="H149" t="s">
        <v>6</v>
      </c>
      <c r="K149" t="s">
        <v>7</v>
      </c>
      <c r="L149" t="s">
        <v>7</v>
      </c>
      <c r="M149" t="s">
        <v>21</v>
      </c>
      <c r="O149" t="s">
        <v>22</v>
      </c>
      <c r="P149" t="s">
        <v>527</v>
      </c>
      <c r="Q149" t="s">
        <v>528</v>
      </c>
      <c r="R149" t="s">
        <v>683</v>
      </c>
      <c r="S149" s="6">
        <v>1</v>
      </c>
    </row>
    <row r="150" spans="1:19" ht="30" x14ac:dyDescent="0.25">
      <c r="A150" t="s">
        <v>529</v>
      </c>
      <c r="B150" t="s">
        <v>1</v>
      </c>
      <c r="C150" t="s">
        <v>2</v>
      </c>
      <c r="D150" t="s">
        <v>524</v>
      </c>
      <c r="E150" s="1" t="s">
        <v>534</v>
      </c>
      <c r="F150" s="2" t="s">
        <v>531</v>
      </c>
      <c r="H150" t="s">
        <v>6</v>
      </c>
      <c r="K150" t="s">
        <v>7</v>
      </c>
      <c r="L150" t="s">
        <v>7</v>
      </c>
      <c r="M150" t="s">
        <v>21</v>
      </c>
      <c r="O150" t="s">
        <v>22</v>
      </c>
      <c r="P150" t="s">
        <v>532</v>
      </c>
      <c r="Q150" t="s">
        <v>509</v>
      </c>
      <c r="R150" t="s">
        <v>683</v>
      </c>
      <c r="S150" s="6">
        <v>1</v>
      </c>
    </row>
    <row r="151" spans="1:19" ht="30" x14ac:dyDescent="0.25">
      <c r="A151" t="s">
        <v>533</v>
      </c>
      <c r="B151" t="s">
        <v>1</v>
      </c>
      <c r="C151" t="s">
        <v>2</v>
      </c>
      <c r="D151" t="s">
        <v>524</v>
      </c>
      <c r="E151" s="1" t="s">
        <v>539</v>
      </c>
      <c r="F151" s="2" t="s">
        <v>535</v>
      </c>
      <c r="H151" t="s">
        <v>6</v>
      </c>
      <c r="K151" t="s">
        <v>7</v>
      </c>
      <c r="L151" t="s">
        <v>7</v>
      </c>
      <c r="M151" t="s">
        <v>21</v>
      </c>
      <c r="O151" t="s">
        <v>22</v>
      </c>
      <c r="P151" t="s">
        <v>536</v>
      </c>
      <c r="Q151" t="s">
        <v>537</v>
      </c>
      <c r="R151" t="s">
        <v>683</v>
      </c>
      <c r="S151" s="6">
        <v>1</v>
      </c>
    </row>
    <row r="152" spans="1:19" ht="30" x14ac:dyDescent="0.25">
      <c r="A152" t="s">
        <v>538</v>
      </c>
      <c r="B152" t="s">
        <v>1</v>
      </c>
      <c r="C152" t="s">
        <v>2</v>
      </c>
      <c r="D152" t="s">
        <v>524</v>
      </c>
      <c r="E152" s="1" t="s">
        <v>542</v>
      </c>
      <c r="F152" s="2" t="s">
        <v>540</v>
      </c>
      <c r="H152" t="s">
        <v>6</v>
      </c>
      <c r="K152" t="s">
        <v>7</v>
      </c>
      <c r="L152" t="s">
        <v>7</v>
      </c>
      <c r="M152" t="s">
        <v>21</v>
      </c>
      <c r="O152" t="s">
        <v>22</v>
      </c>
      <c r="P152" t="s">
        <v>527</v>
      </c>
      <c r="Q152" t="s">
        <v>528</v>
      </c>
      <c r="R152" t="s">
        <v>683</v>
      </c>
      <c r="S152" s="6">
        <v>1</v>
      </c>
    </row>
    <row r="153" spans="1:19" ht="30" x14ac:dyDescent="0.25">
      <c r="A153" t="s">
        <v>541</v>
      </c>
      <c r="B153" t="s">
        <v>1</v>
      </c>
      <c r="C153" t="s">
        <v>2</v>
      </c>
      <c r="D153" t="s">
        <v>524</v>
      </c>
      <c r="E153" s="1" t="s">
        <v>545</v>
      </c>
      <c r="F153" s="2" t="s">
        <v>543</v>
      </c>
      <c r="H153" t="s">
        <v>6</v>
      </c>
      <c r="K153" t="s">
        <v>7</v>
      </c>
      <c r="L153" t="s">
        <v>7</v>
      </c>
      <c r="M153" t="s">
        <v>21</v>
      </c>
      <c r="O153" t="s">
        <v>22</v>
      </c>
      <c r="P153" t="s">
        <v>536</v>
      </c>
      <c r="Q153" t="s">
        <v>537</v>
      </c>
      <c r="R153" t="s">
        <v>683</v>
      </c>
      <c r="S153" s="6">
        <v>1</v>
      </c>
    </row>
    <row r="154" spans="1:19" ht="45" x14ac:dyDescent="0.25">
      <c r="A154" t="s">
        <v>544</v>
      </c>
      <c r="B154" t="s">
        <v>1</v>
      </c>
      <c r="C154" t="s">
        <v>2</v>
      </c>
      <c r="D154" t="s">
        <v>524</v>
      </c>
      <c r="E154" s="1" t="s">
        <v>550</v>
      </c>
      <c r="F154" s="2" t="s">
        <v>546</v>
      </c>
      <c r="H154" t="s">
        <v>6</v>
      </c>
      <c r="K154" t="s">
        <v>7</v>
      </c>
      <c r="L154" t="s">
        <v>7</v>
      </c>
      <c r="M154" t="s">
        <v>21</v>
      </c>
      <c r="O154" t="s">
        <v>22</v>
      </c>
      <c r="P154" t="s">
        <v>547</v>
      </c>
      <c r="Q154" t="s">
        <v>548</v>
      </c>
      <c r="R154" t="s">
        <v>683</v>
      </c>
      <c r="S154" s="6">
        <v>1</v>
      </c>
    </row>
    <row r="155" spans="1:19" ht="30" x14ac:dyDescent="0.25">
      <c r="A155" t="s">
        <v>549</v>
      </c>
      <c r="B155" t="s">
        <v>1</v>
      </c>
      <c r="C155" t="s">
        <v>2</v>
      </c>
      <c r="D155" t="s">
        <v>524</v>
      </c>
      <c r="E155" s="1" t="s">
        <v>553</v>
      </c>
      <c r="F155" s="2" t="s">
        <v>551</v>
      </c>
      <c r="H155" t="s">
        <v>6</v>
      </c>
      <c r="K155" t="s">
        <v>7</v>
      </c>
      <c r="L155" t="s">
        <v>7</v>
      </c>
      <c r="M155" t="s">
        <v>21</v>
      </c>
      <c r="O155" t="s">
        <v>22</v>
      </c>
      <c r="P155" t="s">
        <v>527</v>
      </c>
      <c r="Q155" t="s">
        <v>528</v>
      </c>
      <c r="R155" t="s">
        <v>683</v>
      </c>
      <c r="S155" s="6">
        <v>1</v>
      </c>
    </row>
    <row r="156" spans="1:19" ht="45" x14ac:dyDescent="0.25">
      <c r="A156" t="s">
        <v>552</v>
      </c>
      <c r="B156" t="s">
        <v>1</v>
      </c>
      <c r="C156" t="s">
        <v>2</v>
      </c>
      <c r="D156" t="s">
        <v>524</v>
      </c>
      <c r="E156" s="1" t="s">
        <v>558</v>
      </c>
      <c r="F156" s="2" t="s">
        <v>554</v>
      </c>
      <c r="H156" t="s">
        <v>6</v>
      </c>
      <c r="K156" t="s">
        <v>7</v>
      </c>
      <c r="L156" t="s">
        <v>7</v>
      </c>
      <c r="M156" t="s">
        <v>21</v>
      </c>
      <c r="O156" t="s">
        <v>22</v>
      </c>
      <c r="P156" t="s">
        <v>555</v>
      </c>
      <c r="Q156" t="s">
        <v>556</v>
      </c>
      <c r="R156" t="s">
        <v>683</v>
      </c>
      <c r="S156" s="6">
        <v>1</v>
      </c>
    </row>
    <row r="157" spans="1:19" ht="30" x14ac:dyDescent="0.25">
      <c r="A157" t="s">
        <v>557</v>
      </c>
      <c r="B157" t="s">
        <v>1</v>
      </c>
      <c r="C157" t="s">
        <v>2</v>
      </c>
      <c r="D157" t="s">
        <v>524</v>
      </c>
      <c r="E157" s="1" t="s">
        <v>561</v>
      </c>
      <c r="F157" s="2" t="s">
        <v>559</v>
      </c>
      <c r="H157" t="s">
        <v>6</v>
      </c>
      <c r="K157" t="s">
        <v>7</v>
      </c>
      <c r="L157" t="s">
        <v>7</v>
      </c>
      <c r="M157" t="s">
        <v>21</v>
      </c>
      <c r="O157" t="s">
        <v>22</v>
      </c>
      <c r="P157" t="s">
        <v>555</v>
      </c>
      <c r="Q157" t="s">
        <v>556</v>
      </c>
      <c r="R157" t="s">
        <v>683</v>
      </c>
      <c r="S157" s="6">
        <v>1</v>
      </c>
    </row>
    <row r="158" spans="1:19" ht="30" x14ac:dyDescent="0.25">
      <c r="A158" t="s">
        <v>560</v>
      </c>
      <c r="B158" t="s">
        <v>1</v>
      </c>
      <c r="C158" t="s">
        <v>2</v>
      </c>
      <c r="D158" t="s">
        <v>524</v>
      </c>
      <c r="E158" s="1" t="s">
        <v>564</v>
      </c>
      <c r="F158" s="2" t="s">
        <v>562</v>
      </c>
      <c r="H158" t="s">
        <v>6</v>
      </c>
      <c r="K158" t="s">
        <v>7</v>
      </c>
      <c r="L158" t="s">
        <v>7</v>
      </c>
      <c r="M158" t="s">
        <v>21</v>
      </c>
      <c r="O158" t="s">
        <v>22</v>
      </c>
      <c r="P158" t="s">
        <v>527</v>
      </c>
      <c r="Q158" t="s">
        <v>528</v>
      </c>
      <c r="R158" t="s">
        <v>683</v>
      </c>
      <c r="S158" s="6">
        <v>1</v>
      </c>
    </row>
    <row r="159" spans="1:19" ht="30" x14ac:dyDescent="0.25">
      <c r="A159" t="s">
        <v>563</v>
      </c>
      <c r="B159" t="s">
        <v>1</v>
      </c>
      <c r="C159" t="s">
        <v>2</v>
      </c>
      <c r="D159" t="s">
        <v>524</v>
      </c>
      <c r="E159" s="1" t="s">
        <v>568</v>
      </c>
      <c r="F159" s="2" t="s">
        <v>565</v>
      </c>
      <c r="H159" t="s">
        <v>6</v>
      </c>
      <c r="K159" t="s">
        <v>7</v>
      </c>
      <c r="L159" t="s">
        <v>7</v>
      </c>
      <c r="M159" t="s">
        <v>21</v>
      </c>
      <c r="O159" t="s">
        <v>22</v>
      </c>
      <c r="P159" t="s">
        <v>566</v>
      </c>
      <c r="R159" t="s">
        <v>683</v>
      </c>
      <c r="S159" s="6">
        <v>1</v>
      </c>
    </row>
    <row r="160" spans="1:19" ht="30" x14ac:dyDescent="0.25">
      <c r="A160" t="s">
        <v>567</v>
      </c>
      <c r="B160" t="s">
        <v>1</v>
      </c>
      <c r="C160" t="s">
        <v>2</v>
      </c>
      <c r="D160" t="s">
        <v>524</v>
      </c>
      <c r="E160" s="1" t="s">
        <v>571</v>
      </c>
      <c r="F160" s="2" t="s">
        <v>569</v>
      </c>
      <c r="H160" t="s">
        <v>6</v>
      </c>
      <c r="K160" t="s">
        <v>7</v>
      </c>
      <c r="L160" t="s">
        <v>7</v>
      </c>
      <c r="M160" t="s">
        <v>21</v>
      </c>
      <c r="O160" t="s">
        <v>22</v>
      </c>
      <c r="P160" t="s">
        <v>555</v>
      </c>
      <c r="Q160" t="s">
        <v>556</v>
      </c>
      <c r="R160" t="s">
        <v>683</v>
      </c>
      <c r="S160" s="6">
        <v>1</v>
      </c>
    </row>
    <row r="161" spans="1:19" ht="30" x14ac:dyDescent="0.25">
      <c r="A161" t="s">
        <v>570</v>
      </c>
      <c r="B161" t="s">
        <v>1</v>
      </c>
      <c r="C161" t="s">
        <v>2</v>
      </c>
      <c r="D161" t="s">
        <v>524</v>
      </c>
      <c r="E161" s="1" t="s">
        <v>577</v>
      </c>
      <c r="F161" s="2" t="s">
        <v>572</v>
      </c>
      <c r="H161" t="s">
        <v>6</v>
      </c>
      <c r="K161" t="s">
        <v>7</v>
      </c>
      <c r="L161" t="s">
        <v>7</v>
      </c>
      <c r="M161" t="s">
        <v>21</v>
      </c>
      <c r="O161" t="s">
        <v>22</v>
      </c>
      <c r="P161" t="s">
        <v>573</v>
      </c>
      <c r="Q161" t="s">
        <v>574</v>
      </c>
      <c r="R161" t="s">
        <v>683</v>
      </c>
      <c r="S161" s="6">
        <v>1</v>
      </c>
    </row>
    <row r="162" spans="1:19" ht="30" x14ac:dyDescent="0.25">
      <c r="A162" t="s">
        <v>575</v>
      </c>
      <c r="B162" t="s">
        <v>1</v>
      </c>
      <c r="C162" t="s">
        <v>2</v>
      </c>
      <c r="D162" t="s">
        <v>576</v>
      </c>
      <c r="E162" s="1" t="s">
        <v>582</v>
      </c>
      <c r="F162" s="2" t="s">
        <v>578</v>
      </c>
      <c r="H162" t="s">
        <v>6</v>
      </c>
      <c r="K162" t="s">
        <v>7</v>
      </c>
      <c r="L162" t="s">
        <v>7</v>
      </c>
      <c r="M162" t="s">
        <v>21</v>
      </c>
      <c r="O162" t="s">
        <v>22</v>
      </c>
      <c r="P162" t="s">
        <v>579</v>
      </c>
      <c r="Q162" t="s">
        <v>580</v>
      </c>
      <c r="R162" t="s">
        <v>683</v>
      </c>
      <c r="S162" s="6">
        <v>1</v>
      </c>
    </row>
    <row r="163" spans="1:19" ht="30" x14ac:dyDescent="0.25">
      <c r="A163" t="s">
        <v>581</v>
      </c>
      <c r="B163" t="s">
        <v>1</v>
      </c>
      <c r="C163" t="s">
        <v>2</v>
      </c>
      <c r="D163" t="s">
        <v>576</v>
      </c>
      <c r="E163" s="1" t="s">
        <v>587</v>
      </c>
      <c r="F163" s="2" t="s">
        <v>583</v>
      </c>
      <c r="H163" t="s">
        <v>6</v>
      </c>
      <c r="K163" t="s">
        <v>7</v>
      </c>
      <c r="L163" t="s">
        <v>7</v>
      </c>
      <c r="M163" t="s">
        <v>21</v>
      </c>
      <c r="O163" t="s">
        <v>22</v>
      </c>
      <c r="P163" t="s">
        <v>584</v>
      </c>
      <c r="Q163" t="s">
        <v>585</v>
      </c>
      <c r="R163" t="s">
        <v>683</v>
      </c>
      <c r="S163" s="6">
        <v>1</v>
      </c>
    </row>
    <row r="164" spans="1:19" ht="30" x14ac:dyDescent="0.25">
      <c r="A164" t="s">
        <v>586</v>
      </c>
      <c r="B164" t="s">
        <v>1</v>
      </c>
      <c r="C164" t="s">
        <v>2</v>
      </c>
      <c r="D164" t="s">
        <v>576</v>
      </c>
      <c r="E164" s="1" t="s">
        <v>590</v>
      </c>
      <c r="F164" s="2" t="s">
        <v>588</v>
      </c>
      <c r="H164" t="s">
        <v>6</v>
      </c>
      <c r="K164" t="s">
        <v>7</v>
      </c>
      <c r="L164" t="s">
        <v>7</v>
      </c>
      <c r="M164" t="s">
        <v>21</v>
      </c>
      <c r="O164" t="s">
        <v>22</v>
      </c>
      <c r="P164" t="s">
        <v>579</v>
      </c>
      <c r="Q164" t="s">
        <v>580</v>
      </c>
      <c r="R164" t="s">
        <v>683</v>
      </c>
      <c r="S164" s="6">
        <v>1</v>
      </c>
    </row>
    <row r="165" spans="1:19" ht="30" x14ac:dyDescent="0.25">
      <c r="A165" t="s">
        <v>589</v>
      </c>
      <c r="B165" t="s">
        <v>1</v>
      </c>
      <c r="C165" t="s">
        <v>2</v>
      </c>
      <c r="D165" t="s">
        <v>576</v>
      </c>
      <c r="E165" s="1" t="s">
        <v>595</v>
      </c>
      <c r="F165" s="2" t="s">
        <v>591</v>
      </c>
      <c r="H165" t="s">
        <v>6</v>
      </c>
      <c r="K165" t="s">
        <v>7</v>
      </c>
      <c r="L165" t="s">
        <v>7</v>
      </c>
      <c r="M165" t="s">
        <v>21</v>
      </c>
      <c r="O165" t="s">
        <v>22</v>
      </c>
      <c r="P165" t="s">
        <v>592</v>
      </c>
      <c r="Q165" t="s">
        <v>593</v>
      </c>
      <c r="R165" t="s">
        <v>683</v>
      </c>
      <c r="S165" s="6">
        <v>1</v>
      </c>
    </row>
    <row r="166" spans="1:19" ht="30" x14ac:dyDescent="0.25">
      <c r="A166" t="s">
        <v>594</v>
      </c>
      <c r="B166" t="s">
        <v>1</v>
      </c>
      <c r="C166" t="s">
        <v>2</v>
      </c>
      <c r="D166" t="s">
        <v>576</v>
      </c>
      <c r="E166" s="1" t="s">
        <v>598</v>
      </c>
      <c r="F166" s="2" t="s">
        <v>596</v>
      </c>
      <c r="H166" t="s">
        <v>6</v>
      </c>
      <c r="K166" t="s">
        <v>7</v>
      </c>
      <c r="L166" t="s">
        <v>7</v>
      </c>
      <c r="M166" t="s">
        <v>8</v>
      </c>
      <c r="S166" s="6">
        <v>1</v>
      </c>
    </row>
    <row r="167" spans="1:19" ht="45" x14ac:dyDescent="0.25">
      <c r="A167" t="s">
        <v>597</v>
      </c>
      <c r="B167" t="s">
        <v>1</v>
      </c>
      <c r="C167" t="s">
        <v>2</v>
      </c>
      <c r="D167" t="s">
        <v>576</v>
      </c>
      <c r="E167" s="1" t="s">
        <v>601</v>
      </c>
      <c r="F167" s="2" t="s">
        <v>599</v>
      </c>
      <c r="H167" t="s">
        <v>6</v>
      </c>
      <c r="K167" t="s">
        <v>7</v>
      </c>
      <c r="L167" t="s">
        <v>7</v>
      </c>
      <c r="M167" t="s">
        <v>21</v>
      </c>
      <c r="O167" t="s">
        <v>22</v>
      </c>
      <c r="P167" t="s">
        <v>579</v>
      </c>
      <c r="Q167" t="s">
        <v>580</v>
      </c>
      <c r="R167" t="s">
        <v>683</v>
      </c>
      <c r="S167" s="6">
        <v>1</v>
      </c>
    </row>
    <row r="168" spans="1:19" ht="30" x14ac:dyDescent="0.25">
      <c r="A168" t="s">
        <v>600</v>
      </c>
      <c r="B168" t="s">
        <v>1</v>
      </c>
      <c r="C168" t="s">
        <v>2</v>
      </c>
      <c r="D168" t="s">
        <v>576</v>
      </c>
      <c r="E168" s="1" t="s">
        <v>606</v>
      </c>
      <c r="F168" s="2" t="s">
        <v>602</v>
      </c>
      <c r="H168" t="s">
        <v>6</v>
      </c>
      <c r="K168" t="s">
        <v>7</v>
      </c>
      <c r="L168" t="s">
        <v>7</v>
      </c>
      <c r="M168" t="s">
        <v>21</v>
      </c>
      <c r="O168" t="s">
        <v>22</v>
      </c>
      <c r="P168" t="s">
        <v>603</v>
      </c>
      <c r="Q168" t="s">
        <v>604</v>
      </c>
      <c r="R168" t="s">
        <v>683</v>
      </c>
      <c r="S168" s="6">
        <v>1</v>
      </c>
    </row>
    <row r="169" spans="1:19" ht="30" x14ac:dyDescent="0.25">
      <c r="A169" t="s">
        <v>605</v>
      </c>
      <c r="B169" t="s">
        <v>1</v>
      </c>
      <c r="C169" t="s">
        <v>2</v>
      </c>
      <c r="D169" t="s">
        <v>576</v>
      </c>
      <c r="E169" s="1" t="s">
        <v>609</v>
      </c>
      <c r="F169" s="2" t="s">
        <v>607</v>
      </c>
      <c r="H169" t="s">
        <v>6</v>
      </c>
      <c r="K169" t="s">
        <v>7</v>
      </c>
      <c r="L169" t="s">
        <v>7</v>
      </c>
      <c r="M169" t="s">
        <v>21</v>
      </c>
      <c r="O169" t="s">
        <v>22</v>
      </c>
      <c r="P169" t="s">
        <v>579</v>
      </c>
      <c r="Q169" t="s">
        <v>580</v>
      </c>
      <c r="R169" t="s">
        <v>683</v>
      </c>
      <c r="S169" s="6">
        <v>1</v>
      </c>
    </row>
    <row r="170" spans="1:19" ht="30" x14ac:dyDescent="0.25">
      <c r="A170" t="s">
        <v>608</v>
      </c>
      <c r="B170" t="s">
        <v>1</v>
      </c>
      <c r="C170" t="s">
        <v>2</v>
      </c>
      <c r="D170" t="s">
        <v>576</v>
      </c>
      <c r="E170" s="1" t="s">
        <v>612</v>
      </c>
      <c r="F170" s="2" t="s">
        <v>610</v>
      </c>
      <c r="H170" t="s">
        <v>6</v>
      </c>
      <c r="K170" t="s">
        <v>7</v>
      </c>
      <c r="L170" t="s">
        <v>7</v>
      </c>
      <c r="M170" t="s">
        <v>8</v>
      </c>
      <c r="S170" s="6">
        <v>1</v>
      </c>
    </row>
    <row r="171" spans="1:19" ht="30" x14ac:dyDescent="0.25">
      <c r="A171" t="s">
        <v>611</v>
      </c>
      <c r="B171" t="s">
        <v>1</v>
      </c>
      <c r="C171" t="s">
        <v>2</v>
      </c>
      <c r="D171" t="s">
        <v>576</v>
      </c>
      <c r="E171" s="1" t="s">
        <v>615</v>
      </c>
      <c r="F171" s="2" t="s">
        <v>613</v>
      </c>
      <c r="H171" t="s">
        <v>6</v>
      </c>
      <c r="K171" t="s">
        <v>7</v>
      </c>
      <c r="L171" t="s">
        <v>7</v>
      </c>
      <c r="M171" t="s">
        <v>8</v>
      </c>
      <c r="S171" s="6">
        <v>1</v>
      </c>
    </row>
    <row r="172" spans="1:19" ht="30" x14ac:dyDescent="0.25">
      <c r="A172" t="s">
        <v>614</v>
      </c>
      <c r="B172" t="s">
        <v>1</v>
      </c>
      <c r="C172" t="s">
        <v>2</v>
      </c>
      <c r="D172" t="s">
        <v>576</v>
      </c>
      <c r="E172" s="1" t="s">
        <v>618</v>
      </c>
      <c r="F172" s="2" t="s">
        <v>616</v>
      </c>
      <c r="H172" t="s">
        <v>6</v>
      </c>
      <c r="K172" t="s">
        <v>7</v>
      </c>
      <c r="L172" t="s">
        <v>7</v>
      </c>
      <c r="M172" t="s">
        <v>21</v>
      </c>
      <c r="O172" t="s">
        <v>22</v>
      </c>
      <c r="P172" t="s">
        <v>592</v>
      </c>
      <c r="Q172" t="s">
        <v>593</v>
      </c>
      <c r="R172" t="s">
        <v>683</v>
      </c>
      <c r="S172" s="6">
        <v>1</v>
      </c>
    </row>
    <row r="173" spans="1:19" ht="30" x14ac:dyDescent="0.25">
      <c r="A173" t="s">
        <v>617</v>
      </c>
      <c r="B173" t="s">
        <v>1</v>
      </c>
      <c r="C173" t="s">
        <v>2</v>
      </c>
      <c r="D173" t="s">
        <v>576</v>
      </c>
      <c r="E173" s="1" t="s">
        <v>623</v>
      </c>
      <c r="F173" s="2" t="s">
        <v>619</v>
      </c>
      <c r="H173" t="s">
        <v>6</v>
      </c>
      <c r="K173" t="s">
        <v>7</v>
      </c>
      <c r="L173" t="s">
        <v>7</v>
      </c>
      <c r="M173" t="s">
        <v>21</v>
      </c>
      <c r="O173" t="s">
        <v>22</v>
      </c>
      <c r="P173" t="s">
        <v>620</v>
      </c>
      <c r="Q173" t="s">
        <v>621</v>
      </c>
      <c r="R173" t="s">
        <v>683</v>
      </c>
      <c r="S173" s="6">
        <v>1</v>
      </c>
    </row>
    <row r="174" spans="1:19" ht="30" x14ac:dyDescent="0.25">
      <c r="A174" t="s">
        <v>622</v>
      </c>
      <c r="B174" t="s">
        <v>1</v>
      </c>
      <c r="C174" t="s">
        <v>2</v>
      </c>
      <c r="D174" t="s">
        <v>576</v>
      </c>
      <c r="E174" s="1" t="s">
        <v>626</v>
      </c>
      <c r="F174" s="2" t="s">
        <v>624</v>
      </c>
      <c r="H174" t="s">
        <v>6</v>
      </c>
      <c r="K174" t="s">
        <v>7</v>
      </c>
      <c r="L174" t="s">
        <v>7</v>
      </c>
      <c r="M174" t="s">
        <v>8</v>
      </c>
      <c r="S174" s="6">
        <v>1</v>
      </c>
    </row>
    <row r="175" spans="1:19" ht="30" x14ac:dyDescent="0.25">
      <c r="A175" t="s">
        <v>625</v>
      </c>
      <c r="B175" t="s">
        <v>1</v>
      </c>
      <c r="C175" t="s">
        <v>2</v>
      </c>
      <c r="D175" t="s">
        <v>576</v>
      </c>
      <c r="E175" s="1" t="s">
        <v>629</v>
      </c>
      <c r="F175" s="2" t="s">
        <v>627</v>
      </c>
      <c r="H175" t="s">
        <v>6</v>
      </c>
      <c r="K175" t="s">
        <v>7</v>
      </c>
      <c r="L175" t="s">
        <v>7</v>
      </c>
      <c r="M175" t="s">
        <v>21</v>
      </c>
      <c r="O175" t="s">
        <v>22</v>
      </c>
      <c r="P175" t="s">
        <v>620</v>
      </c>
      <c r="Q175" t="s">
        <v>621</v>
      </c>
      <c r="R175" t="s">
        <v>683</v>
      </c>
      <c r="S175" s="6">
        <v>1</v>
      </c>
    </row>
    <row r="176" spans="1:19" ht="30" x14ac:dyDescent="0.25">
      <c r="A176" t="s">
        <v>628</v>
      </c>
      <c r="B176" t="s">
        <v>1</v>
      </c>
      <c r="C176" t="s">
        <v>2</v>
      </c>
      <c r="D176" t="s">
        <v>576</v>
      </c>
      <c r="E176" s="1" t="s">
        <v>632</v>
      </c>
      <c r="F176" s="2" t="s">
        <v>630</v>
      </c>
      <c r="H176" t="s">
        <v>6</v>
      </c>
      <c r="K176" t="s">
        <v>7</v>
      </c>
      <c r="L176" t="s">
        <v>7</v>
      </c>
      <c r="M176" t="s">
        <v>8</v>
      </c>
      <c r="S176" s="6">
        <v>1</v>
      </c>
    </row>
    <row r="177" spans="1:19" ht="30" x14ac:dyDescent="0.25">
      <c r="A177" t="s">
        <v>631</v>
      </c>
      <c r="B177" t="s">
        <v>1</v>
      </c>
      <c r="C177" t="s">
        <v>2</v>
      </c>
      <c r="D177" t="s">
        <v>576</v>
      </c>
      <c r="E177" s="1" t="s">
        <v>637</v>
      </c>
      <c r="F177" s="2" t="s">
        <v>633</v>
      </c>
      <c r="H177" t="s">
        <v>6</v>
      </c>
      <c r="K177" t="s">
        <v>7</v>
      </c>
      <c r="L177" t="s">
        <v>7</v>
      </c>
      <c r="M177" t="s">
        <v>21</v>
      </c>
      <c r="O177" t="s">
        <v>22</v>
      </c>
      <c r="P177" t="s">
        <v>634</v>
      </c>
      <c r="Q177" t="s">
        <v>635</v>
      </c>
      <c r="R177" t="s">
        <v>683</v>
      </c>
      <c r="S177" s="6">
        <v>1</v>
      </c>
    </row>
    <row r="178" spans="1:19" ht="30" x14ac:dyDescent="0.25">
      <c r="A178" t="s">
        <v>636</v>
      </c>
      <c r="B178" t="s">
        <v>1</v>
      </c>
      <c r="C178" t="s">
        <v>2</v>
      </c>
      <c r="D178" t="s">
        <v>576</v>
      </c>
      <c r="E178" s="1" t="s">
        <v>640</v>
      </c>
      <c r="F178" s="2" t="s">
        <v>638</v>
      </c>
      <c r="H178" t="s">
        <v>6</v>
      </c>
      <c r="K178" t="s">
        <v>7</v>
      </c>
      <c r="L178" t="s">
        <v>7</v>
      </c>
      <c r="M178" t="s">
        <v>21</v>
      </c>
      <c r="O178" t="s">
        <v>22</v>
      </c>
      <c r="P178" t="s">
        <v>592</v>
      </c>
      <c r="Q178" t="s">
        <v>593</v>
      </c>
      <c r="R178" t="s">
        <v>683</v>
      </c>
      <c r="S178" s="6">
        <v>1</v>
      </c>
    </row>
    <row r="179" spans="1:19" ht="30" x14ac:dyDescent="0.25">
      <c r="A179" t="s">
        <v>639</v>
      </c>
      <c r="B179" t="s">
        <v>1</v>
      </c>
      <c r="C179" t="s">
        <v>2</v>
      </c>
      <c r="D179" t="s">
        <v>576</v>
      </c>
      <c r="E179" s="1" t="s">
        <v>645</v>
      </c>
      <c r="F179" s="2" t="s">
        <v>641</v>
      </c>
      <c r="H179" t="s">
        <v>6</v>
      </c>
      <c r="K179" t="s">
        <v>7</v>
      </c>
      <c r="L179" t="s">
        <v>7</v>
      </c>
      <c r="M179" t="s">
        <v>21</v>
      </c>
      <c r="O179" t="s">
        <v>22</v>
      </c>
      <c r="P179" t="s">
        <v>642</v>
      </c>
      <c r="Q179" t="s">
        <v>643</v>
      </c>
      <c r="R179" t="s">
        <v>683</v>
      </c>
      <c r="S179" s="6">
        <v>1</v>
      </c>
    </row>
    <row r="180" spans="1:19" ht="30" x14ac:dyDescent="0.25">
      <c r="A180" t="s">
        <v>644</v>
      </c>
      <c r="B180" t="s">
        <v>1</v>
      </c>
      <c r="C180" t="s">
        <v>2</v>
      </c>
      <c r="D180" t="s">
        <v>576</v>
      </c>
      <c r="E180" s="1" t="s">
        <v>648</v>
      </c>
      <c r="F180" s="2" t="s">
        <v>646</v>
      </c>
      <c r="H180" t="s">
        <v>6</v>
      </c>
      <c r="K180" t="s">
        <v>7</v>
      </c>
      <c r="L180" t="s">
        <v>7</v>
      </c>
      <c r="M180" t="s">
        <v>21</v>
      </c>
      <c r="O180" t="s">
        <v>22</v>
      </c>
      <c r="P180" t="s">
        <v>642</v>
      </c>
      <c r="Q180" t="s">
        <v>643</v>
      </c>
      <c r="R180" t="s">
        <v>683</v>
      </c>
      <c r="S180" s="6">
        <v>1</v>
      </c>
    </row>
    <row r="181" spans="1:19" ht="30" x14ac:dyDescent="0.25">
      <c r="A181" t="s">
        <v>647</v>
      </c>
      <c r="B181" t="s">
        <v>1</v>
      </c>
      <c r="C181" t="s">
        <v>2</v>
      </c>
      <c r="D181" t="s">
        <v>576</v>
      </c>
      <c r="E181" s="1" t="s">
        <v>651</v>
      </c>
      <c r="F181" s="2" t="s">
        <v>649</v>
      </c>
      <c r="H181" t="s">
        <v>6</v>
      </c>
      <c r="K181" t="s">
        <v>7</v>
      </c>
      <c r="L181" t="s">
        <v>7</v>
      </c>
      <c r="M181" t="s">
        <v>8</v>
      </c>
      <c r="S181" s="6">
        <v>1</v>
      </c>
    </row>
    <row r="182" spans="1:19" ht="30" x14ac:dyDescent="0.25">
      <c r="A182" t="s">
        <v>650</v>
      </c>
      <c r="B182" t="s">
        <v>1</v>
      </c>
      <c r="C182" t="s">
        <v>2</v>
      </c>
      <c r="D182" t="s">
        <v>576</v>
      </c>
      <c r="E182" s="1" t="s">
        <v>740</v>
      </c>
      <c r="F182" s="2" t="s">
        <v>652</v>
      </c>
      <c r="H182" t="s">
        <v>6</v>
      </c>
      <c r="K182" t="s">
        <v>7</v>
      </c>
      <c r="L182" t="s">
        <v>7</v>
      </c>
      <c r="M182" t="s">
        <v>21</v>
      </c>
      <c r="O182" t="s">
        <v>22</v>
      </c>
      <c r="P182" t="s">
        <v>592</v>
      </c>
      <c r="Q182" t="s">
        <v>593</v>
      </c>
      <c r="R182" t="s">
        <v>683</v>
      </c>
      <c r="S182" s="6">
        <v>1</v>
      </c>
    </row>
  </sheetData>
  <autoFilter ref="A1:T182" xr:uid="{00000000-0009-0000-0000-000000000000}"/>
  <pageMargins left="0.7" right="0.7" top="0.75" bottom="0.75" header="0.3" footer="0.3"/>
  <pageSetup paperSize="9" orientation="portrait" horizontalDpi="300" verticalDpi="0" copies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C54A436-DFA4-4DEB-8C49-F07E222638D6}">
          <x14:formula1>
            <xm:f>списки!$J$2:$J$4</xm:f>
          </x14:formula1>
          <xm:sqref>T2:T182</xm:sqref>
        </x14:dataValidation>
        <x14:dataValidation type="list" allowBlank="1" showInputMessage="1" showErrorMessage="1" xr:uid="{00000000-0002-0000-0000-000000000000}">
          <x14:formula1>
            <xm:f>списки!$A$3</xm:f>
          </x14:formula1>
          <xm:sqref>G1:G1048576</xm:sqref>
        </x14:dataValidation>
        <x14:dataValidation type="list" allowBlank="1" showInputMessage="1" showErrorMessage="1" xr:uid="{00000000-0002-0000-0000-000001000000}">
          <x14:formula1>
            <xm:f>списки!$B$3:$B$7</xm:f>
          </x14:formula1>
          <xm:sqref>H1:H1048576</xm:sqref>
        </x14:dataValidation>
        <x14:dataValidation type="list" allowBlank="1" showInputMessage="1" showErrorMessage="1" xr:uid="{00000000-0002-0000-0000-000002000000}">
          <x14:formula1>
            <xm:f>списки!$C$3</xm:f>
          </x14:formula1>
          <xm:sqref>I1:I1048576</xm:sqref>
        </x14:dataValidation>
        <x14:dataValidation type="list" allowBlank="1" showInputMessage="1" showErrorMessage="1" xr:uid="{00000000-0002-0000-0000-000003000000}">
          <x14:formula1>
            <xm:f>списки!$D$3:$D$4</xm:f>
          </x14:formula1>
          <xm:sqref>K1:K1048576</xm:sqref>
        </x14:dataValidation>
        <x14:dataValidation type="list" allowBlank="1" showInputMessage="1" showErrorMessage="1" xr:uid="{00000000-0002-0000-0000-000004000000}">
          <x14:formula1>
            <xm:f>списки!$E$3:$E$4</xm:f>
          </x14:formula1>
          <xm:sqref>L1:L1048576</xm:sqref>
        </x14:dataValidation>
        <x14:dataValidation type="list" allowBlank="1" showInputMessage="1" showErrorMessage="1" xr:uid="{00000000-0002-0000-0000-000005000000}">
          <x14:formula1>
            <xm:f>списки!$F$3:$F$26</xm:f>
          </x14:formula1>
          <xm:sqref>M1:M1048576</xm:sqref>
        </x14:dataValidation>
        <x14:dataValidation type="list" allowBlank="1" showInputMessage="1" showErrorMessage="1" xr:uid="{00000000-0002-0000-0000-000006000000}">
          <x14:formula1>
            <xm:f>списки!$G$3:$G$8</xm:f>
          </x14:formula1>
          <xm:sqref>N1:N1048576</xm:sqref>
        </x14:dataValidation>
        <x14:dataValidation type="list" allowBlank="1" showInputMessage="1" showErrorMessage="1" xr:uid="{00000000-0002-0000-0000-000007000000}">
          <x14:formula1>
            <xm:f>списки!$H$3:$H$4</xm:f>
          </x14:formula1>
          <xm:sqref>O1:O1048576</xm:sqref>
        </x14:dataValidation>
        <x14:dataValidation type="list" allowBlank="1" showInputMessage="1" showErrorMessage="1" xr:uid="{00000000-0002-0000-0000-000008000000}">
          <x14:formula1>
            <xm:f>списки!$I$3:$I$4</xm:f>
          </x14:formula1>
          <xm:sqref>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78"/>
  <sheetViews>
    <sheetView tabSelected="1" zoomScale="98" zoomScaleNormal="98" workbookViewId="0">
      <selection activeCell="C4" sqref="C4"/>
    </sheetView>
  </sheetViews>
  <sheetFormatPr defaultColWidth="9.140625" defaultRowHeight="15" x14ac:dyDescent="0.25"/>
  <cols>
    <col min="1" max="1" width="34.85546875" style="34" customWidth="1"/>
    <col min="2" max="7" width="9.5703125" style="4" customWidth="1"/>
    <col min="8" max="8" width="9.28515625" style="4" customWidth="1"/>
    <col min="9" max="11" width="9.5703125" style="4" customWidth="1"/>
    <col min="12" max="36" width="9.5703125" style="17" customWidth="1"/>
    <col min="37" max="42" width="9.5703125" style="4" customWidth="1"/>
    <col min="43" max="46" width="9.5703125" style="17" customWidth="1"/>
    <col min="47" max="50" width="25.7109375" style="5" customWidth="1"/>
    <col min="51" max="16384" width="9.140625" style="4"/>
  </cols>
  <sheetData>
    <row r="1" spans="1:50" s="9" customFormat="1" ht="71.25" customHeight="1" x14ac:dyDescent="0.2">
      <c r="A1" s="65" t="s">
        <v>656</v>
      </c>
      <c r="B1" s="7" t="s">
        <v>659</v>
      </c>
      <c r="C1" s="65" t="s">
        <v>660</v>
      </c>
      <c r="D1" s="65"/>
      <c r="E1" s="65"/>
      <c r="F1" s="65"/>
      <c r="G1" s="65"/>
      <c r="H1" s="8" t="s">
        <v>661</v>
      </c>
      <c r="I1" s="65" t="s">
        <v>663</v>
      </c>
      <c r="J1" s="65"/>
      <c r="K1" s="65" t="s">
        <v>664</v>
      </c>
      <c r="L1" s="65"/>
      <c r="M1" s="66" t="s">
        <v>665</v>
      </c>
      <c r="N1" s="67"/>
      <c r="O1" s="67"/>
      <c r="P1" s="67"/>
      <c r="Q1" s="67"/>
      <c r="R1" s="68"/>
      <c r="S1" s="66" t="s">
        <v>665</v>
      </c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8"/>
      <c r="AK1" s="65" t="s">
        <v>666</v>
      </c>
      <c r="AL1" s="65"/>
      <c r="AM1" s="65"/>
      <c r="AN1" s="65"/>
      <c r="AO1" s="65"/>
      <c r="AP1" s="65"/>
      <c r="AQ1" s="65" t="s">
        <v>667</v>
      </c>
      <c r="AR1" s="65"/>
      <c r="AS1" s="65" t="s">
        <v>670</v>
      </c>
      <c r="AT1" s="65"/>
      <c r="AU1" s="64" t="s">
        <v>705</v>
      </c>
      <c r="AV1" s="64" t="s">
        <v>706</v>
      </c>
      <c r="AW1" s="64" t="s">
        <v>707</v>
      </c>
      <c r="AX1" s="64" t="s">
        <v>708</v>
      </c>
    </row>
    <row r="2" spans="1:50" s="11" customFormat="1" ht="111" customHeight="1" x14ac:dyDescent="0.25">
      <c r="A2" s="65"/>
      <c r="B2" s="10" t="s">
        <v>134</v>
      </c>
      <c r="C2" s="10" t="s">
        <v>6</v>
      </c>
      <c r="D2" s="10" t="s">
        <v>684</v>
      </c>
      <c r="E2" s="10" t="s">
        <v>687</v>
      </c>
      <c r="F2" s="10" t="s">
        <v>690</v>
      </c>
      <c r="G2" s="10" t="s">
        <v>692</v>
      </c>
      <c r="H2" s="10" t="s">
        <v>680</v>
      </c>
      <c r="I2" s="10" t="s">
        <v>7</v>
      </c>
      <c r="J2" s="10" t="s">
        <v>22</v>
      </c>
      <c r="K2" s="10" t="s">
        <v>7</v>
      </c>
      <c r="L2" s="10" t="s">
        <v>22</v>
      </c>
      <c r="M2" s="10" t="s">
        <v>49</v>
      </c>
      <c r="N2" s="10" t="s">
        <v>21</v>
      </c>
      <c r="O2" s="10" t="s">
        <v>681</v>
      </c>
      <c r="P2" s="10" t="s">
        <v>129</v>
      </c>
      <c r="Q2" s="10" t="s">
        <v>694</v>
      </c>
      <c r="R2" s="10" t="s">
        <v>696</v>
      </c>
      <c r="S2" s="10" t="s">
        <v>42</v>
      </c>
      <c r="T2" s="10" t="s">
        <v>688</v>
      </c>
      <c r="U2" s="10" t="s">
        <v>8</v>
      </c>
      <c r="V2" s="10" t="s">
        <v>697</v>
      </c>
      <c r="W2" s="10" t="s">
        <v>698</v>
      </c>
      <c r="X2" s="10" t="s">
        <v>699</v>
      </c>
      <c r="Y2" s="10" t="s">
        <v>700</v>
      </c>
      <c r="Z2" s="10" t="s">
        <v>701</v>
      </c>
      <c r="AA2" s="10" t="s">
        <v>702</v>
      </c>
      <c r="AB2" s="10" t="s">
        <v>703</v>
      </c>
      <c r="AC2" s="10" t="s">
        <v>728</v>
      </c>
      <c r="AD2" s="10" t="s">
        <v>729</v>
      </c>
      <c r="AE2" s="10" t="s">
        <v>730</v>
      </c>
      <c r="AF2" s="10" t="s">
        <v>731</v>
      </c>
      <c r="AG2" s="10" t="s">
        <v>732</v>
      </c>
      <c r="AH2" s="10" t="s">
        <v>733</v>
      </c>
      <c r="AI2" s="10" t="s">
        <v>734</v>
      </c>
      <c r="AJ2" s="10" t="s">
        <v>735</v>
      </c>
      <c r="AK2" s="10" t="s">
        <v>682</v>
      </c>
      <c r="AL2" s="10" t="s">
        <v>685</v>
      </c>
      <c r="AM2" s="10" t="s">
        <v>689</v>
      </c>
      <c r="AN2" s="10" t="s">
        <v>691</v>
      </c>
      <c r="AO2" s="10" t="s">
        <v>693</v>
      </c>
      <c r="AP2" s="10" t="s">
        <v>695</v>
      </c>
      <c r="AQ2" s="10" t="s">
        <v>22</v>
      </c>
      <c r="AR2" s="10" t="s">
        <v>7</v>
      </c>
      <c r="AS2" s="10" t="s">
        <v>683</v>
      </c>
      <c r="AT2" s="10" t="s">
        <v>686</v>
      </c>
      <c r="AU2" s="64"/>
      <c r="AV2" s="64"/>
      <c r="AW2" s="64"/>
      <c r="AX2" s="64" t="s">
        <v>709</v>
      </c>
    </row>
    <row r="3" spans="1:50" s="17" customFormat="1" ht="47.25" customHeight="1" x14ac:dyDescent="0.25">
      <c r="A3" s="12" t="s">
        <v>3</v>
      </c>
      <c r="B3" s="13">
        <f xml:space="preserve"> SUMIFS(Лист1!$S$2:$S$1453,Лист1!$D$2:$D$1453,$A3,Лист1!$G$2:$G$1453,$B$2)</f>
        <v>0</v>
      </c>
      <c r="C3" s="13">
        <f xml:space="preserve"> SUMIFS(Лист1!$S$2:$S$1453,Лист1!$D$2:$D$1453,$A3,Лист1!$H$2:$H$1453,$C$2)</f>
        <v>36</v>
      </c>
      <c r="D3" s="13">
        <f xml:space="preserve"> SUMIFS(Лист1!$S$2:$S$1453,Лист1!$D$2:$D$1453,$A3,Лист1!$H$2:$H$1453,$D$2)</f>
        <v>0</v>
      </c>
      <c r="E3" s="13">
        <f xml:space="preserve"> SUMIFS(Лист1!$S$2:$S$1453,Лист1!$D$2:$D$1453,$A3,Лист1!$H$2:$H$1453,$E$2)</f>
        <v>0</v>
      </c>
      <c r="F3" s="13">
        <f xml:space="preserve"> SUMIFS(Лист1!$S$2:$S$1453,Лист1!$D$2:$D$1453,$A3,Лист1!$H$2:$H$1453,$F$2)</f>
        <v>0</v>
      </c>
      <c r="G3" s="13">
        <f xml:space="preserve"> SUMIFS(Лист1!$S$2:$S$1453,Лист1!$D$2:$D$1453,$A3,Лист1!$H$2:$H$1453,$G$2)</f>
        <v>0</v>
      </c>
      <c r="H3" s="13">
        <f xml:space="preserve"> SUMIFS(Лист1!$S$2:$S$1453,Лист1!$D$2:$D$1453,$A3,Лист1!$I$2:$I$1453,$H$2)</f>
        <v>0</v>
      </c>
      <c r="I3" s="13">
        <f xml:space="preserve"> SUMIFS(Лист1!$S$2:$S$1453,Лист1!$D$2:$D$1453,$A3,Лист1!$K$2:$K$1453,$I$2)</f>
        <v>36</v>
      </c>
      <c r="J3" s="13">
        <f xml:space="preserve"> SUMIFS(Лист1!$S$2:$S$1453,Лист1!$D$2:$D$1453,$A3,Лист1!$K$2:$K$1453,$J$2)</f>
        <v>0</v>
      </c>
      <c r="K3" s="13">
        <f xml:space="preserve"> SUMIFS(Лист1!$S$2:$S$1453,Лист1!$D$2:$D$1453,$A3,Лист1!$L$2:$L$1453,$K$2)</f>
        <v>36</v>
      </c>
      <c r="L3" s="13">
        <f xml:space="preserve"> SUMIFS(Лист1!$S$2:$S$1453,Лист1!$D$2:$D$1453,$A3,Лист1!$L$2:$L$1453,$L$2)</f>
        <v>0</v>
      </c>
      <c r="M3" s="13">
        <f xml:space="preserve"> SUMIFS(Лист1!$S$2:$S$1453,Лист1!$D$2:$D$1453,$A3,Лист1!$M$2:$M$1453,$M$2)</f>
        <v>3</v>
      </c>
      <c r="N3" s="13">
        <f xml:space="preserve"> SUMIFS(Лист1!$S$2:$S$1453,Лист1!$D$2:$D$1453,$A3,Лист1!$M$2:$M$1453,$N$2)</f>
        <v>12</v>
      </c>
      <c r="O3" s="13">
        <f xml:space="preserve"> SUMIFS(Лист1!$S$2:$S$1453,Лист1!$D$2:$D$1453,$A3,Лист1!$M$2:$M$1453,$O$2)</f>
        <v>0</v>
      </c>
      <c r="P3" s="13">
        <f xml:space="preserve"> SUMIFS(Лист1!$S$2:$S$1453,Лист1!$D$2:$D$1453,$A3,Лист1!$M$2:$M$1453,$P$2)</f>
        <v>0</v>
      </c>
      <c r="Q3" s="13">
        <f xml:space="preserve"> SUMIFS(Лист1!$S$2:$S$1453,Лист1!$D$2:$D$1453,$A3,Лист1!$M$2:$M$1453,$Q$2)</f>
        <v>0</v>
      </c>
      <c r="R3" s="13">
        <f xml:space="preserve"> SUMIFS(Лист1!$S$2:$S$1453,Лист1!$D$2:$D$1453,$A3,Лист1!$M$2:$M$1453,$R$2)</f>
        <v>0</v>
      </c>
      <c r="S3" s="13">
        <f xml:space="preserve"> SUMIFS(Лист1!$S$2:$S$1453,Лист1!$D$2:$D$1453,$A3,Лист1!$M$2:$M$1453,$S$2)</f>
        <v>1</v>
      </c>
      <c r="T3" s="13">
        <f xml:space="preserve"> SUMIFS(Лист1!$S$2:$S$1453,Лист1!$D$2:$D$1453,$A3,Лист1!$M$2:$M$1453,$T$2)</f>
        <v>0</v>
      </c>
      <c r="U3" s="13">
        <f xml:space="preserve"> SUMIFS(Лист1!$S$2:$S$1453,Лист1!$D$2:$D$1453,$A3,Лист1!$M$2:$M$1453,$U$2)</f>
        <v>20</v>
      </c>
      <c r="V3" s="13">
        <f xml:space="preserve"> SUMIFS(Лист1!$S$2:$S$1453,Лист1!$D$2:$D$1453,$A3,Лист1!$M$2:$M$1453,$V$2)</f>
        <v>0</v>
      </c>
      <c r="W3" s="13">
        <f xml:space="preserve"> SUMIFS(Лист1!$S$2:$S$1453,Лист1!$D$2:$D$1453,$A3,Лист1!$M$2:$M$1453,$W$2)</f>
        <v>0</v>
      </c>
      <c r="X3" s="13">
        <f xml:space="preserve"> SUMIFS(Лист1!$S$2:$S$1453,Лист1!$D$2:$D$1453,$A3,Лист1!$M$2:$M$1453,$X$2)</f>
        <v>0</v>
      </c>
      <c r="Y3" s="13">
        <f xml:space="preserve"> SUMIFS(Лист1!$S$2:$S$1453,Лист1!$D$2:$D$1453,$A3,Лист1!$M$2:$M$1453,$Y$2)</f>
        <v>0</v>
      </c>
      <c r="Z3" s="13">
        <f xml:space="preserve"> SUMIFS(Лист1!$S$2:$S$1453,Лист1!$D$2:$D$1453,$A3,Лист1!$M$2:$M$1453,$Z$2)</f>
        <v>0</v>
      </c>
      <c r="AA3" s="13">
        <f xml:space="preserve"> SUMIFS(Лист1!$S$2:$S$1453,Лист1!$D$2:$D$1453,$A3,Лист1!$M$2:$M$1453,$AA$2)</f>
        <v>0</v>
      </c>
      <c r="AB3" s="13">
        <f xml:space="preserve"> SUMIFS(Лист1!$S$2:$S$1453,Лист1!$D$2:$D$1453,$A3,Лист1!$M$2:$M$1453,$AB$2)</f>
        <v>0</v>
      </c>
      <c r="AC3" s="13">
        <f xml:space="preserve"> SUMIFS(Лист1!$S$2:$S$1453,Лист1!$D$2:$D$1453,$A3,Лист1!$M$2:$M$1453,AC$2)</f>
        <v>0</v>
      </c>
      <c r="AD3" s="13">
        <f xml:space="preserve"> SUMIFS(Лист1!$S$2:$S$1453,Лист1!$D$2:$D$1453,$A3,Лист1!$M$2:$M$1453,AD$2)</f>
        <v>0</v>
      </c>
      <c r="AE3" s="13">
        <f xml:space="preserve"> SUMIFS(Лист1!$S$2:$S$1453,Лист1!$D$2:$D$1453,$A3,Лист1!$M$2:$M$1453,AE$2)</f>
        <v>0</v>
      </c>
      <c r="AF3" s="13">
        <f xml:space="preserve"> SUMIFS(Лист1!$S$2:$S$1453,Лист1!$D$2:$D$1453,$A3,Лист1!$M$2:$M$1453,AF$2)</f>
        <v>0</v>
      </c>
      <c r="AG3" s="13">
        <f xml:space="preserve"> SUMIFS(Лист1!$S$2:$S$1453,Лист1!$D$2:$D$1453,$A3,Лист1!$M$2:$M$1453,AG$2)</f>
        <v>0</v>
      </c>
      <c r="AH3" s="13">
        <f xml:space="preserve"> SUMIFS(Лист1!$S$2:$S$1453,Лист1!$D$2:$D$1453,$A3,Лист1!$M$2:$M$1453,AH$2)</f>
        <v>0</v>
      </c>
      <c r="AI3" s="13">
        <f xml:space="preserve"> SUMIFS(Лист1!$S$2:$S$1453,Лист1!$D$2:$D$1453,$A3,Лист1!$M$2:$M$1453,AI$2)</f>
        <v>0</v>
      </c>
      <c r="AJ3" s="13">
        <f xml:space="preserve"> SUMIFS(Лист1!$S$2:$S$1453,Лист1!$D$2:$D$1453,$A3,Лист1!$M$2:$M$1453,AJ$2)</f>
        <v>0</v>
      </c>
      <c r="AK3" s="13">
        <f xml:space="preserve"> SUMIFS(Лист1!$S$2:$S$1453,Лист1!$D$2:$D$1453,$A3,Лист1!$N$2:$N$1453,$AK$2)</f>
        <v>0</v>
      </c>
      <c r="AL3" s="13">
        <f xml:space="preserve"> SUMIFS(Лист1!$S$2:$S$1453,Лист1!$D$2:$D$1453,$A3,Лист1!$N$2:$N$1453,$AL$2)</f>
        <v>0</v>
      </c>
      <c r="AM3" s="13">
        <f xml:space="preserve"> SUMIFS(Лист1!$S$2:$S$1453,Лист1!$D$2:$D$1453,$A3,Лист1!$N$2:$N$1453,$AM$2)</f>
        <v>0</v>
      </c>
      <c r="AN3" s="13">
        <f xml:space="preserve"> SUMIFS(Лист1!$S$2:$S$1453,Лист1!$D$2:$D$1453,$A3,Лист1!$N$2:$N$1453,$AN$2)</f>
        <v>0</v>
      </c>
      <c r="AO3" s="13">
        <f xml:space="preserve"> SUMIFS(Лист1!$S$2:$S$1453,Лист1!$D$2:$D$1453,$A3,Лист1!$N$2:$N$1453,$AO$2)</f>
        <v>0</v>
      </c>
      <c r="AP3" s="13">
        <f xml:space="preserve"> SUMIFS(Лист1!$S$2:$S$1453,Лист1!$D$2:$D$1453,$A3,Лист1!$N$2:$N$1453,$AP$2)</f>
        <v>0</v>
      </c>
      <c r="AQ3" s="13">
        <f xml:space="preserve"> SUMIFS(Лист1!$S$2:$S$1453,Лист1!$D$2:$D$1453,$A3,Лист1!$O$2:$O$1453,$AQ$2)</f>
        <v>15</v>
      </c>
      <c r="AR3" s="13">
        <f xml:space="preserve"> SUMIFS(Лист1!$S$2:$S$1453,Лист1!$D$2:$D$1453,$A3,Лист1!$O$2:$O$1453,$AR$2)</f>
        <v>0</v>
      </c>
      <c r="AS3" s="13">
        <f xml:space="preserve"> SUMIFS(Лист1!$S$2:$S$1453,Лист1!$D$2:$D$1453,$A3,Лист1!$R$2:$R$1453,$AS$2)</f>
        <v>12</v>
      </c>
      <c r="AT3" s="14">
        <f xml:space="preserve"> SUMIFS(Лист1!$S$2:$S$1453,Лист1!$D$2:$D$1453,$A3,Лист1!$R$2:$R$1453,$AT$2)</f>
        <v>0</v>
      </c>
      <c r="AU3" s="12" t="str">
        <f t="shared" ref="AU3:AU13" si="0">IF(C3=O3+S3+T3+U3+N3+Q3+P3+R3+V3+M3+W3+X3+Y3+Z3+AA3+AB3,"проверка пройдена","ОШИБКА")</f>
        <v>проверка пройдена</v>
      </c>
      <c r="AV3" s="15" t="str">
        <f t="shared" ref="AV3:AV13" si="1">IF(V3+W3+X3+Y3+Z3+AA3+AB3=AK3+AL3+AM3+AN3+AO3+AP3,"поверка пройдена","ОШИБКА")</f>
        <v>поверка пройдена</v>
      </c>
      <c r="AW3" s="15" t="str">
        <f t="shared" ref="AW3:AW13" si="2">IF(N3+P3=AS3+AT3,"проверка пройдена","ОШИБКА")</f>
        <v>проверка пройдена</v>
      </c>
      <c r="AX3" s="16" t="str">
        <f t="shared" ref="AX3:AX13" si="3">IF(M3+N3=AQ3+AR3,"проверка пройдена","ОШИБКА")</f>
        <v>проверка пройдена</v>
      </c>
    </row>
    <row r="4" spans="1:50" s="17" customFormat="1" ht="47.25" customHeight="1" x14ac:dyDescent="0.25">
      <c r="A4" s="18" t="s">
        <v>136</v>
      </c>
      <c r="B4" s="19">
        <f xml:space="preserve"> SUMIFS(Лист1!$S$2:$S$1453,Лист1!$D$2:$D$1453,$A4,Лист1!$G$2:$G$1453,$B$2)</f>
        <v>0</v>
      </c>
      <c r="C4" s="19">
        <f xml:space="preserve"> SUMIFS(Лист1!$S$2:$S$1453,Лист1!$D$2:$D$1453,$A4,Лист1!$H$2:$H$1453,$C$2)</f>
        <v>40</v>
      </c>
      <c r="D4" s="19">
        <f xml:space="preserve"> SUMIFS(Лист1!$S$2:$S$1453,Лист1!$D$2:$D$1453,$A4,Лист1!$H$2:$H$1453,$D$2)</f>
        <v>0</v>
      </c>
      <c r="E4" s="19">
        <f xml:space="preserve"> SUMIFS(Лист1!$S$2:$S$1453,Лист1!$D$2:$D$1453,$A4,Лист1!$H$2:$H$1453,$E$2)</f>
        <v>0</v>
      </c>
      <c r="F4" s="19">
        <f xml:space="preserve"> SUMIFS(Лист1!$S$2:$S$1453,Лист1!$D$2:$D$1453,$A4,Лист1!$H$2:$H$1453,$F$2)</f>
        <v>0</v>
      </c>
      <c r="G4" s="19">
        <f xml:space="preserve"> SUMIFS(Лист1!$S$2:$S$1453,Лист1!$D$2:$D$1453,$A4,Лист1!$H$2:$H$1453,$G$2)</f>
        <v>0</v>
      </c>
      <c r="H4" s="19">
        <f xml:space="preserve"> SUMIFS(Лист1!$S$2:$S$1453,Лист1!$D$2:$D$1453,$A4,Лист1!$I$2:$I$1453,$H$2)</f>
        <v>0</v>
      </c>
      <c r="I4" s="19">
        <f xml:space="preserve"> SUMIFS(Лист1!$S$2:$S$1453,Лист1!$D$2:$D$1453,$A4,Лист1!$K$2:$K$1453,$I$2)</f>
        <v>40</v>
      </c>
      <c r="J4" s="19">
        <f xml:space="preserve"> SUMIFS(Лист1!$S$2:$S$1453,Лист1!$D$2:$D$1453,$A4,Лист1!$K$2:$K$1453,$J$2)</f>
        <v>0</v>
      </c>
      <c r="K4" s="19">
        <f xml:space="preserve"> SUMIFS(Лист1!$S$2:$S$1453,Лист1!$D$2:$D$1453,$A4,Лист1!$L$2:$L$1453,$K$2)</f>
        <v>40</v>
      </c>
      <c r="L4" s="19">
        <f xml:space="preserve"> SUMIFS(Лист1!$S$2:$S$1453,Лист1!$D$2:$D$1453,$A4,Лист1!$L$2:$L$1453,$L$2)</f>
        <v>0</v>
      </c>
      <c r="M4" s="19">
        <f xml:space="preserve"> SUMIFS(Лист1!$S$2:$S$1453,Лист1!$D$2:$D$1453,$A4,Лист1!$M$2:$M$1453,$M$2)</f>
        <v>0</v>
      </c>
      <c r="N4" s="19">
        <f xml:space="preserve"> SUMIFS(Лист1!$S$2:$S$1453,Лист1!$D$2:$D$1453,$A4,Лист1!$M$2:$M$1453,$N$2)</f>
        <v>13</v>
      </c>
      <c r="O4" s="19">
        <f xml:space="preserve"> SUMIFS(Лист1!$S$2:$S$1453,Лист1!$D$2:$D$1453,$A4,Лист1!$M$2:$M$1453,$O$2)</f>
        <v>0</v>
      </c>
      <c r="P4" s="19">
        <f xml:space="preserve"> SUMIFS(Лист1!$S$2:$S$1453,Лист1!$D$2:$D$1453,$A4,Лист1!$M$2:$M$1453,$P$2)</f>
        <v>0</v>
      </c>
      <c r="Q4" s="19">
        <f xml:space="preserve"> SUMIFS(Лист1!$S$2:$S$1453,Лист1!$D$2:$D$1453,$A4,Лист1!$M$2:$M$1453,$Q$2)</f>
        <v>0</v>
      </c>
      <c r="R4" s="19">
        <f xml:space="preserve"> SUMIFS(Лист1!$S$2:$S$1453,Лист1!$D$2:$D$1453,$A4,Лист1!$M$2:$M$1453,$R$2)</f>
        <v>0</v>
      </c>
      <c r="S4" s="19">
        <f xml:space="preserve"> SUMIFS(Лист1!$S$2:$S$1453,Лист1!$D$2:$D$1453,$A4,Лист1!$M$2:$M$1453,$S$2)</f>
        <v>0</v>
      </c>
      <c r="T4" s="19">
        <f xml:space="preserve"> SUMIFS(Лист1!$S$2:$S$1453,Лист1!$D$2:$D$1453,$A4,Лист1!$M$2:$M$1453,$T$2)</f>
        <v>0</v>
      </c>
      <c r="U4" s="19">
        <f xml:space="preserve"> SUMIFS(Лист1!$S$2:$S$1453,Лист1!$D$2:$D$1453,$A4,Лист1!$M$2:$M$1453,$U$2)</f>
        <v>27</v>
      </c>
      <c r="V4" s="19">
        <f xml:space="preserve"> SUMIFS(Лист1!$S$2:$S$1453,Лист1!$D$2:$D$1453,$A4,Лист1!$M$2:$M$1453,$V$2)</f>
        <v>0</v>
      </c>
      <c r="W4" s="19">
        <f xml:space="preserve"> SUMIFS(Лист1!$S$2:$S$1453,Лист1!$D$2:$D$1453,$A4,Лист1!$M$2:$M$1453,$W$2)</f>
        <v>0</v>
      </c>
      <c r="X4" s="19">
        <f xml:space="preserve"> SUMIFS(Лист1!$S$2:$S$1453,Лист1!$D$2:$D$1453,$A4,Лист1!$M$2:$M$1453,$X$2)</f>
        <v>0</v>
      </c>
      <c r="Y4" s="19">
        <f xml:space="preserve"> SUMIFS(Лист1!$S$2:$S$1453,Лист1!$D$2:$D$1453,$A4,Лист1!$M$2:$M$1453,$Y$2)</f>
        <v>0</v>
      </c>
      <c r="Z4" s="19">
        <f xml:space="preserve"> SUMIFS(Лист1!$S$2:$S$1453,Лист1!$D$2:$D$1453,$A4,Лист1!$M$2:$M$1453,$Z$2)</f>
        <v>0</v>
      </c>
      <c r="AA4" s="19">
        <f xml:space="preserve"> SUMIFS(Лист1!$S$2:$S$1453,Лист1!$D$2:$D$1453,$A4,Лист1!$M$2:$M$1453,$AA$2)</f>
        <v>0</v>
      </c>
      <c r="AB4" s="19">
        <f xml:space="preserve"> SUMIFS(Лист1!$S$2:$S$1453,Лист1!$D$2:$D$1453,$A4,Лист1!$M$2:$M$1453,$AB$2)</f>
        <v>0</v>
      </c>
      <c r="AC4" s="13">
        <f xml:space="preserve"> SUMIFS(Лист1!$S$2:$S$1453,Лист1!$D$2:$D$1453,$A4,Лист1!$M$2:$M$1453,AC$2)</f>
        <v>0</v>
      </c>
      <c r="AD4" s="13">
        <f xml:space="preserve"> SUMIFS(Лист1!$S$2:$S$1453,Лист1!$D$2:$D$1453,$A4,Лист1!$M$2:$M$1453,AD$2)</f>
        <v>0</v>
      </c>
      <c r="AE4" s="13">
        <f xml:space="preserve"> SUMIFS(Лист1!$S$2:$S$1453,Лист1!$D$2:$D$1453,$A4,Лист1!$M$2:$M$1453,AE$2)</f>
        <v>0</v>
      </c>
      <c r="AF4" s="13">
        <f xml:space="preserve"> SUMIFS(Лист1!$S$2:$S$1453,Лист1!$D$2:$D$1453,$A4,Лист1!$M$2:$M$1453,AF$2)</f>
        <v>0</v>
      </c>
      <c r="AG4" s="13">
        <f xml:space="preserve"> SUMIFS(Лист1!$S$2:$S$1453,Лист1!$D$2:$D$1453,$A4,Лист1!$M$2:$M$1453,AG$2)</f>
        <v>0</v>
      </c>
      <c r="AH4" s="13">
        <f xml:space="preserve"> SUMIFS(Лист1!$S$2:$S$1453,Лист1!$D$2:$D$1453,$A4,Лист1!$M$2:$M$1453,AH$2)</f>
        <v>0</v>
      </c>
      <c r="AI4" s="13">
        <f xml:space="preserve"> SUMIFS(Лист1!$S$2:$S$1453,Лист1!$D$2:$D$1453,$A4,Лист1!$M$2:$M$1453,AI$2)</f>
        <v>0</v>
      </c>
      <c r="AJ4" s="13">
        <f xml:space="preserve"> SUMIFS(Лист1!$S$2:$S$1453,Лист1!$D$2:$D$1453,$A4,Лист1!$M$2:$M$1453,AJ$2)</f>
        <v>0</v>
      </c>
      <c r="AK4" s="19">
        <f xml:space="preserve"> SUMIFS(Лист1!$S$2:$S$1453,Лист1!$D$2:$D$1453,$A4,Лист1!$N$2:$N$1453,$AK$2)</f>
        <v>0</v>
      </c>
      <c r="AL4" s="19">
        <f xml:space="preserve"> SUMIFS(Лист1!$S$2:$S$1453,Лист1!$D$2:$D$1453,$A4,Лист1!$N$2:$N$1453,$AL$2)</f>
        <v>0</v>
      </c>
      <c r="AM4" s="19">
        <f xml:space="preserve"> SUMIFS(Лист1!$S$2:$S$1453,Лист1!$D$2:$D$1453,$A4,Лист1!$N$2:$N$1453,$AM$2)</f>
        <v>0</v>
      </c>
      <c r="AN4" s="19">
        <f xml:space="preserve"> SUMIFS(Лист1!$S$2:$S$1453,Лист1!$D$2:$D$1453,$A4,Лист1!$N$2:$N$1453,$AN$2)</f>
        <v>0</v>
      </c>
      <c r="AO4" s="19">
        <f xml:space="preserve"> SUMIFS(Лист1!$S$2:$S$1453,Лист1!$D$2:$D$1453,$A4,Лист1!$N$2:$N$1453,$AO$2)</f>
        <v>0</v>
      </c>
      <c r="AP4" s="19">
        <f xml:space="preserve"> SUMIFS(Лист1!$S$2:$S$1453,Лист1!$D$2:$D$1453,$A4,Лист1!$N$2:$N$1453,$AP$2)</f>
        <v>0</v>
      </c>
      <c r="AQ4" s="19">
        <f xml:space="preserve"> SUMIFS(Лист1!$S$2:$S$1453,Лист1!$D$2:$D$1453,$A4,Лист1!$O$2:$O$1453,$AQ$2)</f>
        <v>13</v>
      </c>
      <c r="AR4" s="19">
        <f xml:space="preserve"> SUMIFS(Лист1!$S$2:$S$1453,Лист1!$D$2:$D$1453,$A4,Лист1!$O$2:$O$1453,$AR$2)</f>
        <v>0</v>
      </c>
      <c r="AS4" s="19">
        <f xml:space="preserve"> SUMIFS(Лист1!$S$2:$S$1453,Лист1!$D$2:$D$1453,$A4,Лист1!$R$2:$R$1453,$AS$2)</f>
        <v>13</v>
      </c>
      <c r="AT4" s="20">
        <f xml:space="preserve"> SUMIFS(Лист1!$S$2:$S$1453,Лист1!$D$2:$D$1453,$A4,Лист1!$R$2:$R$1453,$AT$2)</f>
        <v>0</v>
      </c>
      <c r="AU4" s="18" t="str">
        <f t="shared" si="0"/>
        <v>проверка пройдена</v>
      </c>
      <c r="AV4" s="21" t="str">
        <f t="shared" si="1"/>
        <v>поверка пройдена</v>
      </c>
      <c r="AW4" s="21" t="str">
        <f t="shared" si="2"/>
        <v>проверка пройдена</v>
      </c>
      <c r="AX4" s="22" t="str">
        <f t="shared" si="3"/>
        <v>проверка пройдена</v>
      </c>
    </row>
    <row r="5" spans="1:50" s="17" customFormat="1" ht="47.25" customHeight="1" x14ac:dyDescent="0.25">
      <c r="A5" s="18" t="s">
        <v>279</v>
      </c>
      <c r="B5" s="19">
        <f xml:space="preserve"> SUMIFS(Лист1!$S$2:$S$1453,Лист1!$D$2:$D$1453,$A5,Лист1!$G$2:$G$1453,$B$2)</f>
        <v>0</v>
      </c>
      <c r="C5" s="19">
        <f xml:space="preserve"> SUMIFS(Лист1!$S$2:$S$1453,Лист1!$D$2:$D$1453,$A5,Лист1!$H$2:$H$1453,$C$2)</f>
        <v>17</v>
      </c>
      <c r="D5" s="19">
        <f xml:space="preserve"> SUMIFS(Лист1!$S$2:$S$1453,Лист1!$D$2:$D$1453,$A5,Лист1!$H$2:$H$1453,$D$2)</f>
        <v>0</v>
      </c>
      <c r="E5" s="19">
        <f xml:space="preserve"> SUMIFS(Лист1!$S$2:$S$1453,Лист1!$D$2:$D$1453,$A5,Лист1!$H$2:$H$1453,$E$2)</f>
        <v>0</v>
      </c>
      <c r="F5" s="19">
        <f xml:space="preserve"> SUMIFS(Лист1!$S$2:$S$1453,Лист1!$D$2:$D$1453,$A5,Лист1!$H$2:$H$1453,$F$2)</f>
        <v>0</v>
      </c>
      <c r="G5" s="19">
        <f xml:space="preserve"> SUMIFS(Лист1!$S$2:$S$1453,Лист1!$D$2:$D$1453,$A5,Лист1!$H$2:$H$1453,$G$2)</f>
        <v>0</v>
      </c>
      <c r="H5" s="19">
        <f xml:space="preserve"> SUMIFS(Лист1!$S$2:$S$1453,Лист1!$D$2:$D$1453,$A5,Лист1!$I$2:$I$1453,$H$2)</f>
        <v>0</v>
      </c>
      <c r="I5" s="19">
        <f xml:space="preserve"> SUMIFS(Лист1!$S$2:$S$1453,Лист1!$D$2:$D$1453,$A5,Лист1!$K$2:$K$1453,$I$2)</f>
        <v>17</v>
      </c>
      <c r="J5" s="19">
        <f xml:space="preserve"> SUMIFS(Лист1!$S$2:$S$1453,Лист1!$D$2:$D$1453,$A5,Лист1!$K$2:$K$1453,$J$2)</f>
        <v>0</v>
      </c>
      <c r="K5" s="19">
        <f xml:space="preserve"> SUMIFS(Лист1!$S$2:$S$1453,Лист1!$D$2:$D$1453,$A5,Лист1!$L$2:$L$1453,$K$2)</f>
        <v>17</v>
      </c>
      <c r="L5" s="19">
        <f xml:space="preserve"> SUMIFS(Лист1!$S$2:$S$1453,Лист1!$D$2:$D$1453,$A5,Лист1!$L$2:$L$1453,$L$2)</f>
        <v>0</v>
      </c>
      <c r="M5" s="19">
        <f xml:space="preserve"> SUMIFS(Лист1!$S$2:$S$1453,Лист1!$D$2:$D$1453,$A5,Лист1!$M$2:$M$1453,$M$2)</f>
        <v>0</v>
      </c>
      <c r="N5" s="19">
        <f xml:space="preserve"> SUMIFS(Лист1!$S$2:$S$1453,Лист1!$D$2:$D$1453,$A5,Лист1!$M$2:$M$1453,$N$2)</f>
        <v>0</v>
      </c>
      <c r="O5" s="19">
        <f xml:space="preserve"> SUMIFS(Лист1!$S$2:$S$1453,Лист1!$D$2:$D$1453,$A5,Лист1!$M$2:$M$1453,$O$2)</f>
        <v>0</v>
      </c>
      <c r="P5" s="19">
        <f xml:space="preserve"> SUMIFS(Лист1!$S$2:$S$1453,Лист1!$D$2:$D$1453,$A5,Лист1!$M$2:$M$1453,$P$2)</f>
        <v>0</v>
      </c>
      <c r="Q5" s="19">
        <f xml:space="preserve"> SUMIFS(Лист1!$S$2:$S$1453,Лист1!$D$2:$D$1453,$A5,Лист1!$M$2:$M$1453,$Q$2)</f>
        <v>0</v>
      </c>
      <c r="R5" s="19">
        <f xml:space="preserve"> SUMIFS(Лист1!$S$2:$S$1453,Лист1!$D$2:$D$1453,$A5,Лист1!$M$2:$M$1453,$R$2)</f>
        <v>0</v>
      </c>
      <c r="S5" s="19">
        <f xml:space="preserve"> SUMIFS(Лист1!$S$2:$S$1453,Лист1!$D$2:$D$1453,$A5,Лист1!$M$2:$M$1453,$S$2)</f>
        <v>0</v>
      </c>
      <c r="T5" s="19">
        <f xml:space="preserve"> SUMIFS(Лист1!$S$2:$S$1453,Лист1!$D$2:$D$1453,$A5,Лист1!$M$2:$M$1453,$T$2)</f>
        <v>0</v>
      </c>
      <c r="U5" s="19">
        <f xml:space="preserve"> SUMIFS(Лист1!$S$2:$S$1453,Лист1!$D$2:$D$1453,$A5,Лист1!$M$2:$M$1453,$U$2)</f>
        <v>17</v>
      </c>
      <c r="V5" s="19">
        <f xml:space="preserve"> SUMIFS(Лист1!$S$2:$S$1453,Лист1!$D$2:$D$1453,$A5,Лист1!$M$2:$M$1453,$V$2)</f>
        <v>0</v>
      </c>
      <c r="W5" s="19">
        <f xml:space="preserve"> SUMIFS(Лист1!$S$2:$S$1453,Лист1!$D$2:$D$1453,$A5,Лист1!$M$2:$M$1453,$W$2)</f>
        <v>0</v>
      </c>
      <c r="X5" s="19">
        <f xml:space="preserve"> SUMIFS(Лист1!$S$2:$S$1453,Лист1!$D$2:$D$1453,$A5,Лист1!$M$2:$M$1453,$X$2)</f>
        <v>0</v>
      </c>
      <c r="Y5" s="19">
        <f xml:space="preserve"> SUMIFS(Лист1!$S$2:$S$1453,Лист1!$D$2:$D$1453,$A5,Лист1!$M$2:$M$1453,$Y$2)</f>
        <v>0</v>
      </c>
      <c r="Z5" s="19">
        <f xml:space="preserve"> SUMIFS(Лист1!$S$2:$S$1453,Лист1!$D$2:$D$1453,$A5,Лист1!$M$2:$M$1453,$Z$2)</f>
        <v>0</v>
      </c>
      <c r="AA5" s="19">
        <f xml:space="preserve"> SUMIFS(Лист1!$S$2:$S$1453,Лист1!$D$2:$D$1453,$A5,Лист1!$M$2:$M$1453,$AA$2)</f>
        <v>0</v>
      </c>
      <c r="AB5" s="19">
        <f xml:space="preserve"> SUMIFS(Лист1!$S$2:$S$1453,Лист1!$D$2:$D$1453,$A5,Лист1!$M$2:$M$1453,$AB$2)</f>
        <v>0</v>
      </c>
      <c r="AC5" s="13">
        <f xml:space="preserve"> SUMIFS(Лист1!$S$2:$S$1453,Лист1!$D$2:$D$1453,$A5,Лист1!$M$2:$M$1453,AC$2)</f>
        <v>0</v>
      </c>
      <c r="AD5" s="13">
        <f xml:space="preserve"> SUMIFS(Лист1!$S$2:$S$1453,Лист1!$D$2:$D$1453,$A5,Лист1!$M$2:$M$1453,AD$2)</f>
        <v>0</v>
      </c>
      <c r="AE5" s="13">
        <f xml:space="preserve"> SUMIFS(Лист1!$S$2:$S$1453,Лист1!$D$2:$D$1453,$A5,Лист1!$M$2:$M$1453,AE$2)</f>
        <v>0</v>
      </c>
      <c r="AF5" s="13">
        <f xml:space="preserve"> SUMIFS(Лист1!$S$2:$S$1453,Лист1!$D$2:$D$1453,$A5,Лист1!$M$2:$M$1453,AF$2)</f>
        <v>0</v>
      </c>
      <c r="AG5" s="13">
        <f xml:space="preserve"> SUMIFS(Лист1!$S$2:$S$1453,Лист1!$D$2:$D$1453,$A5,Лист1!$M$2:$M$1453,AG$2)</f>
        <v>0</v>
      </c>
      <c r="AH5" s="13">
        <f xml:space="preserve"> SUMIFS(Лист1!$S$2:$S$1453,Лист1!$D$2:$D$1453,$A5,Лист1!$M$2:$M$1453,AH$2)</f>
        <v>0</v>
      </c>
      <c r="AI5" s="13">
        <f xml:space="preserve"> SUMIFS(Лист1!$S$2:$S$1453,Лист1!$D$2:$D$1453,$A5,Лист1!$M$2:$M$1453,AI$2)</f>
        <v>0</v>
      </c>
      <c r="AJ5" s="13">
        <f xml:space="preserve"> SUMIFS(Лист1!$S$2:$S$1453,Лист1!$D$2:$D$1453,$A5,Лист1!$M$2:$M$1453,AJ$2)</f>
        <v>0</v>
      </c>
      <c r="AK5" s="19">
        <f xml:space="preserve"> SUMIFS(Лист1!$S$2:$S$1453,Лист1!$D$2:$D$1453,$A5,Лист1!$N$2:$N$1453,$AK$2)</f>
        <v>0</v>
      </c>
      <c r="AL5" s="19">
        <f xml:space="preserve"> SUMIFS(Лист1!$S$2:$S$1453,Лист1!$D$2:$D$1453,$A5,Лист1!$N$2:$N$1453,$AL$2)</f>
        <v>0</v>
      </c>
      <c r="AM5" s="19">
        <f xml:space="preserve"> SUMIFS(Лист1!$S$2:$S$1453,Лист1!$D$2:$D$1453,$A5,Лист1!$N$2:$N$1453,$AM$2)</f>
        <v>0</v>
      </c>
      <c r="AN5" s="19">
        <f xml:space="preserve"> SUMIFS(Лист1!$S$2:$S$1453,Лист1!$D$2:$D$1453,$A5,Лист1!$N$2:$N$1453,$AN$2)</f>
        <v>0</v>
      </c>
      <c r="AO5" s="19">
        <f xml:space="preserve"> SUMIFS(Лист1!$S$2:$S$1453,Лист1!$D$2:$D$1453,$A5,Лист1!$N$2:$N$1453,$AO$2)</f>
        <v>0</v>
      </c>
      <c r="AP5" s="19">
        <f xml:space="preserve"> SUMIFS(Лист1!$S$2:$S$1453,Лист1!$D$2:$D$1453,$A5,Лист1!$N$2:$N$1453,$AP$2)</f>
        <v>0</v>
      </c>
      <c r="AQ5" s="19">
        <f xml:space="preserve"> SUMIFS(Лист1!$S$2:$S$1453,Лист1!$D$2:$D$1453,$A5,Лист1!$O$2:$O$1453,$AQ$2)</f>
        <v>0</v>
      </c>
      <c r="AR5" s="19">
        <f xml:space="preserve"> SUMIFS(Лист1!$S$2:$S$1453,Лист1!$D$2:$D$1453,$A5,Лист1!$O$2:$O$1453,$AR$2)</f>
        <v>0</v>
      </c>
      <c r="AS5" s="19">
        <f xml:space="preserve"> SUMIFS(Лист1!$S$2:$S$1453,Лист1!$D$2:$D$1453,$A5,Лист1!$R$2:$R$1453,$AS$2)</f>
        <v>0</v>
      </c>
      <c r="AT5" s="20">
        <f xml:space="preserve"> SUMIFS(Лист1!$S$2:$S$1453,Лист1!$D$2:$D$1453,$A5,Лист1!$R$2:$R$1453,$AT$2)</f>
        <v>0</v>
      </c>
      <c r="AU5" s="18" t="str">
        <f t="shared" si="0"/>
        <v>проверка пройдена</v>
      </c>
      <c r="AV5" s="21" t="str">
        <f t="shared" si="1"/>
        <v>поверка пройдена</v>
      </c>
      <c r="AW5" s="21" t="str">
        <f t="shared" si="2"/>
        <v>проверка пройдена</v>
      </c>
      <c r="AX5" s="22" t="str">
        <f t="shared" si="3"/>
        <v>проверка пройдена</v>
      </c>
    </row>
    <row r="6" spans="1:50" s="17" customFormat="1" ht="47.25" customHeight="1" x14ac:dyDescent="0.25">
      <c r="A6" s="18" t="s">
        <v>331</v>
      </c>
      <c r="B6" s="19">
        <f xml:space="preserve"> SUMIFS(Лист1!$S$2:$S$1453,Лист1!$D$2:$D$1453,$A6,Лист1!$G$2:$G$1453,$B$2)</f>
        <v>0</v>
      </c>
      <c r="C6" s="19">
        <f xml:space="preserve"> SUMIFS(Лист1!$S$2:$S$1453,Лист1!$D$2:$D$1453,$A6,Лист1!$H$2:$H$1453,$C$2)</f>
        <v>19</v>
      </c>
      <c r="D6" s="19">
        <f xml:space="preserve"> SUMIFS(Лист1!$S$2:$S$1453,Лист1!$D$2:$D$1453,$A6,Лист1!$H$2:$H$1453,$D$2)</f>
        <v>0</v>
      </c>
      <c r="E6" s="19">
        <f xml:space="preserve"> SUMIFS(Лист1!$S$2:$S$1453,Лист1!$D$2:$D$1453,$A6,Лист1!$H$2:$H$1453,$E$2)</f>
        <v>0</v>
      </c>
      <c r="F6" s="19">
        <f xml:space="preserve"> SUMIFS(Лист1!$S$2:$S$1453,Лист1!$D$2:$D$1453,$A6,Лист1!$H$2:$H$1453,$F$2)</f>
        <v>0</v>
      </c>
      <c r="G6" s="19">
        <f xml:space="preserve"> SUMIFS(Лист1!$S$2:$S$1453,Лист1!$D$2:$D$1453,$A6,Лист1!$H$2:$H$1453,$G$2)</f>
        <v>0</v>
      </c>
      <c r="H6" s="19">
        <f xml:space="preserve"> SUMIFS(Лист1!$S$2:$S$1453,Лист1!$D$2:$D$1453,$A6,Лист1!$I$2:$I$1453,$H$2)</f>
        <v>0</v>
      </c>
      <c r="I6" s="19">
        <f xml:space="preserve"> SUMIFS(Лист1!$S$2:$S$1453,Лист1!$D$2:$D$1453,$A6,Лист1!$K$2:$K$1453,$I$2)</f>
        <v>19</v>
      </c>
      <c r="J6" s="19">
        <f xml:space="preserve"> SUMIFS(Лист1!$S$2:$S$1453,Лист1!$D$2:$D$1453,$A6,Лист1!$K$2:$K$1453,$J$2)</f>
        <v>0</v>
      </c>
      <c r="K6" s="19">
        <f xml:space="preserve"> SUMIFS(Лист1!$S$2:$S$1453,Лист1!$D$2:$D$1453,$A6,Лист1!$L$2:$L$1453,$K$2)</f>
        <v>19</v>
      </c>
      <c r="L6" s="19">
        <f xml:space="preserve"> SUMIFS(Лист1!$S$2:$S$1453,Лист1!$D$2:$D$1453,$A6,Лист1!$L$2:$L$1453,$L$2)</f>
        <v>0</v>
      </c>
      <c r="M6" s="19">
        <f xml:space="preserve"> SUMIFS(Лист1!$S$2:$S$1453,Лист1!$D$2:$D$1453,$A6,Лист1!$M$2:$M$1453,$M$2)</f>
        <v>0</v>
      </c>
      <c r="N6" s="19">
        <f xml:space="preserve"> SUMIFS(Лист1!$S$2:$S$1453,Лист1!$D$2:$D$1453,$A6,Лист1!$M$2:$M$1453,$N$2)</f>
        <v>11</v>
      </c>
      <c r="O6" s="19">
        <f xml:space="preserve"> SUMIFS(Лист1!$S$2:$S$1453,Лист1!$D$2:$D$1453,$A6,Лист1!$M$2:$M$1453,$O$2)</f>
        <v>0</v>
      </c>
      <c r="P6" s="19">
        <f xml:space="preserve"> SUMIFS(Лист1!$S$2:$S$1453,Лист1!$D$2:$D$1453,$A6,Лист1!$M$2:$M$1453,$P$2)</f>
        <v>0</v>
      </c>
      <c r="Q6" s="19">
        <f xml:space="preserve"> SUMIFS(Лист1!$S$2:$S$1453,Лист1!$D$2:$D$1453,$A6,Лист1!$M$2:$M$1453,$Q$2)</f>
        <v>0</v>
      </c>
      <c r="R6" s="19">
        <f xml:space="preserve"> SUMIFS(Лист1!$S$2:$S$1453,Лист1!$D$2:$D$1453,$A6,Лист1!$M$2:$M$1453,$R$2)</f>
        <v>0</v>
      </c>
      <c r="S6" s="19">
        <f xml:space="preserve"> SUMIFS(Лист1!$S$2:$S$1453,Лист1!$D$2:$D$1453,$A6,Лист1!$M$2:$M$1453,$S$2)</f>
        <v>0</v>
      </c>
      <c r="T6" s="19">
        <f xml:space="preserve"> SUMIFS(Лист1!$S$2:$S$1453,Лист1!$D$2:$D$1453,$A6,Лист1!$M$2:$M$1453,$T$2)</f>
        <v>0</v>
      </c>
      <c r="U6" s="19">
        <f xml:space="preserve"> SUMIFS(Лист1!$S$2:$S$1453,Лист1!$D$2:$D$1453,$A6,Лист1!$M$2:$M$1453,$U$2)</f>
        <v>8</v>
      </c>
      <c r="V6" s="19">
        <f xml:space="preserve"> SUMIFS(Лист1!$S$2:$S$1453,Лист1!$D$2:$D$1453,$A6,Лист1!$M$2:$M$1453,$V$2)</f>
        <v>0</v>
      </c>
      <c r="W6" s="19">
        <f xml:space="preserve"> SUMIFS(Лист1!$S$2:$S$1453,Лист1!$D$2:$D$1453,$A6,Лист1!$M$2:$M$1453,$W$2)</f>
        <v>0</v>
      </c>
      <c r="X6" s="19">
        <f xml:space="preserve"> SUMIFS(Лист1!$S$2:$S$1453,Лист1!$D$2:$D$1453,$A6,Лист1!$M$2:$M$1453,$X$2)</f>
        <v>0</v>
      </c>
      <c r="Y6" s="19">
        <f xml:space="preserve"> SUMIFS(Лист1!$S$2:$S$1453,Лист1!$D$2:$D$1453,$A6,Лист1!$M$2:$M$1453,$Y$2)</f>
        <v>0</v>
      </c>
      <c r="Z6" s="19">
        <f xml:space="preserve"> SUMIFS(Лист1!$S$2:$S$1453,Лист1!$D$2:$D$1453,$A6,Лист1!$M$2:$M$1453,$Z$2)</f>
        <v>0</v>
      </c>
      <c r="AA6" s="19">
        <f xml:space="preserve"> SUMIFS(Лист1!$S$2:$S$1453,Лист1!$D$2:$D$1453,$A6,Лист1!$M$2:$M$1453,$AA$2)</f>
        <v>0</v>
      </c>
      <c r="AB6" s="19">
        <f xml:space="preserve"> SUMIFS(Лист1!$S$2:$S$1453,Лист1!$D$2:$D$1453,$A6,Лист1!$M$2:$M$1453,$AB$2)</f>
        <v>0</v>
      </c>
      <c r="AC6" s="13">
        <f xml:space="preserve"> SUMIFS(Лист1!$S$2:$S$1453,Лист1!$D$2:$D$1453,$A6,Лист1!$M$2:$M$1453,AC$2)</f>
        <v>0</v>
      </c>
      <c r="AD6" s="13">
        <f xml:space="preserve"> SUMIFS(Лист1!$S$2:$S$1453,Лист1!$D$2:$D$1453,$A6,Лист1!$M$2:$M$1453,AD$2)</f>
        <v>0</v>
      </c>
      <c r="AE6" s="13">
        <f xml:space="preserve"> SUMIFS(Лист1!$S$2:$S$1453,Лист1!$D$2:$D$1453,$A6,Лист1!$M$2:$M$1453,AE$2)</f>
        <v>0</v>
      </c>
      <c r="AF6" s="13">
        <f xml:space="preserve"> SUMIFS(Лист1!$S$2:$S$1453,Лист1!$D$2:$D$1453,$A6,Лист1!$M$2:$M$1453,AF$2)</f>
        <v>0</v>
      </c>
      <c r="AG6" s="13">
        <f xml:space="preserve"> SUMIFS(Лист1!$S$2:$S$1453,Лист1!$D$2:$D$1453,$A6,Лист1!$M$2:$M$1453,AG$2)</f>
        <v>0</v>
      </c>
      <c r="AH6" s="13">
        <f xml:space="preserve"> SUMIFS(Лист1!$S$2:$S$1453,Лист1!$D$2:$D$1453,$A6,Лист1!$M$2:$M$1453,AH$2)</f>
        <v>0</v>
      </c>
      <c r="AI6" s="13">
        <f xml:space="preserve"> SUMIFS(Лист1!$S$2:$S$1453,Лист1!$D$2:$D$1453,$A6,Лист1!$M$2:$M$1453,AI$2)</f>
        <v>0</v>
      </c>
      <c r="AJ6" s="13">
        <f xml:space="preserve"> SUMIFS(Лист1!$S$2:$S$1453,Лист1!$D$2:$D$1453,$A6,Лист1!$M$2:$M$1453,AJ$2)</f>
        <v>0</v>
      </c>
      <c r="AK6" s="19">
        <f xml:space="preserve"> SUMIFS(Лист1!$S$2:$S$1453,Лист1!$D$2:$D$1453,$A6,Лист1!$N$2:$N$1453,$AK$2)</f>
        <v>0</v>
      </c>
      <c r="AL6" s="19">
        <f xml:space="preserve"> SUMIFS(Лист1!$S$2:$S$1453,Лист1!$D$2:$D$1453,$A6,Лист1!$N$2:$N$1453,$AL$2)</f>
        <v>0</v>
      </c>
      <c r="AM6" s="19">
        <f xml:space="preserve"> SUMIFS(Лист1!$S$2:$S$1453,Лист1!$D$2:$D$1453,$A6,Лист1!$N$2:$N$1453,$AM$2)</f>
        <v>0</v>
      </c>
      <c r="AN6" s="19">
        <f xml:space="preserve"> SUMIFS(Лист1!$S$2:$S$1453,Лист1!$D$2:$D$1453,$A6,Лист1!$N$2:$N$1453,$AN$2)</f>
        <v>0</v>
      </c>
      <c r="AO6" s="19">
        <f xml:space="preserve"> SUMIFS(Лист1!$S$2:$S$1453,Лист1!$D$2:$D$1453,$A6,Лист1!$N$2:$N$1453,$AO$2)</f>
        <v>0</v>
      </c>
      <c r="AP6" s="19">
        <f xml:space="preserve"> SUMIFS(Лист1!$S$2:$S$1453,Лист1!$D$2:$D$1453,$A6,Лист1!$N$2:$N$1453,$AP$2)</f>
        <v>0</v>
      </c>
      <c r="AQ6" s="19">
        <f xml:space="preserve"> SUMIFS(Лист1!$S$2:$S$1453,Лист1!$D$2:$D$1453,$A6,Лист1!$O$2:$O$1453,$AQ$2)</f>
        <v>11</v>
      </c>
      <c r="AR6" s="19">
        <f xml:space="preserve"> SUMIFS(Лист1!$S$2:$S$1453,Лист1!$D$2:$D$1453,$A6,Лист1!$O$2:$O$1453,$AR$2)</f>
        <v>0</v>
      </c>
      <c r="AS6" s="19">
        <f xml:space="preserve"> SUMIFS(Лист1!$S$2:$S$1453,Лист1!$D$2:$D$1453,$A6,Лист1!$R$2:$R$1453,$AS$2)</f>
        <v>11</v>
      </c>
      <c r="AT6" s="20">
        <f xml:space="preserve"> SUMIFS(Лист1!$S$2:$S$1453,Лист1!$D$2:$D$1453,$A6,Лист1!$R$2:$R$1453,$AT$2)</f>
        <v>0</v>
      </c>
      <c r="AU6" s="18" t="str">
        <f t="shared" si="0"/>
        <v>проверка пройдена</v>
      </c>
      <c r="AV6" s="21" t="str">
        <f t="shared" si="1"/>
        <v>поверка пройдена</v>
      </c>
      <c r="AW6" s="21" t="str">
        <f t="shared" si="2"/>
        <v>проверка пройдена</v>
      </c>
      <c r="AX6" s="22" t="str">
        <f t="shared" si="3"/>
        <v>проверка пройдена</v>
      </c>
    </row>
    <row r="7" spans="1:50" s="17" customFormat="1" ht="47.25" customHeight="1" x14ac:dyDescent="0.25">
      <c r="A7" s="18" t="s">
        <v>405</v>
      </c>
      <c r="B7" s="19">
        <f xml:space="preserve"> SUMIFS(Лист1!$S$2:$S$1453,Лист1!$D$2:$D$1453,$A7,Лист1!$G$2:$G$1453,$B$2)</f>
        <v>0</v>
      </c>
      <c r="C7" s="19">
        <f xml:space="preserve"> SUMIFS(Лист1!$S$2:$S$1453,Лист1!$D$2:$D$1453,$A7,Лист1!$H$2:$H$1453,$C$2)</f>
        <v>17</v>
      </c>
      <c r="D7" s="19">
        <f xml:space="preserve"> SUMIFS(Лист1!$S$2:$S$1453,Лист1!$D$2:$D$1453,$A7,Лист1!$H$2:$H$1453,$D$2)</f>
        <v>0</v>
      </c>
      <c r="E7" s="19">
        <f xml:space="preserve"> SUMIFS(Лист1!$S$2:$S$1453,Лист1!$D$2:$D$1453,$A7,Лист1!$H$2:$H$1453,$E$2)</f>
        <v>0</v>
      </c>
      <c r="F7" s="19">
        <f xml:space="preserve"> SUMIFS(Лист1!$S$2:$S$1453,Лист1!$D$2:$D$1453,$A7,Лист1!$H$2:$H$1453,$F$2)</f>
        <v>0</v>
      </c>
      <c r="G7" s="19">
        <f xml:space="preserve"> SUMIFS(Лист1!$S$2:$S$1453,Лист1!$D$2:$D$1453,$A7,Лист1!$H$2:$H$1453,$G$2)</f>
        <v>0</v>
      </c>
      <c r="H7" s="19">
        <f xml:space="preserve"> SUMIFS(Лист1!$S$2:$S$1453,Лист1!$D$2:$D$1453,$A7,Лист1!$I$2:$I$1453,$H$2)</f>
        <v>0</v>
      </c>
      <c r="I7" s="19">
        <f xml:space="preserve"> SUMIFS(Лист1!$S$2:$S$1453,Лист1!$D$2:$D$1453,$A7,Лист1!$K$2:$K$1453,$I$2)</f>
        <v>17</v>
      </c>
      <c r="J7" s="19">
        <f xml:space="preserve"> SUMIFS(Лист1!$S$2:$S$1453,Лист1!$D$2:$D$1453,$A7,Лист1!$K$2:$K$1453,$J$2)</f>
        <v>0</v>
      </c>
      <c r="K7" s="19">
        <f xml:space="preserve"> SUMIFS(Лист1!$S$2:$S$1453,Лист1!$D$2:$D$1453,$A7,Лист1!$L$2:$L$1453,$K$2)</f>
        <v>17</v>
      </c>
      <c r="L7" s="19">
        <f xml:space="preserve"> SUMIFS(Лист1!$S$2:$S$1453,Лист1!$D$2:$D$1453,$A7,Лист1!$L$2:$L$1453,$L$2)</f>
        <v>0</v>
      </c>
      <c r="M7" s="19">
        <f xml:space="preserve"> SUMIFS(Лист1!$S$2:$S$1453,Лист1!$D$2:$D$1453,$A7,Лист1!$M$2:$M$1453,$M$2)</f>
        <v>0</v>
      </c>
      <c r="N7" s="19">
        <f xml:space="preserve"> SUMIFS(Лист1!$S$2:$S$1453,Лист1!$D$2:$D$1453,$A7,Лист1!$M$2:$M$1453,$N$2)</f>
        <v>0</v>
      </c>
      <c r="O7" s="19">
        <f xml:space="preserve"> SUMIFS(Лист1!$S$2:$S$1453,Лист1!$D$2:$D$1453,$A7,Лист1!$M$2:$M$1453,$O$2)</f>
        <v>0</v>
      </c>
      <c r="P7" s="19">
        <f xml:space="preserve"> SUMIFS(Лист1!$S$2:$S$1453,Лист1!$D$2:$D$1453,$A7,Лист1!$M$2:$M$1453,$P$2)</f>
        <v>0</v>
      </c>
      <c r="Q7" s="19">
        <f xml:space="preserve"> SUMIFS(Лист1!$S$2:$S$1453,Лист1!$D$2:$D$1453,$A7,Лист1!$M$2:$M$1453,$Q$2)</f>
        <v>0</v>
      </c>
      <c r="R7" s="19">
        <f xml:space="preserve"> SUMIFS(Лист1!$S$2:$S$1453,Лист1!$D$2:$D$1453,$A7,Лист1!$M$2:$M$1453,$R$2)</f>
        <v>0</v>
      </c>
      <c r="S7" s="19">
        <f xml:space="preserve"> SUMIFS(Лист1!$S$2:$S$1453,Лист1!$D$2:$D$1453,$A7,Лист1!$M$2:$M$1453,$S$2)</f>
        <v>0</v>
      </c>
      <c r="T7" s="19">
        <f xml:space="preserve"> SUMIFS(Лист1!$S$2:$S$1453,Лист1!$D$2:$D$1453,$A7,Лист1!$M$2:$M$1453,$T$2)</f>
        <v>0</v>
      </c>
      <c r="U7" s="19">
        <f xml:space="preserve"> SUMIFS(Лист1!$S$2:$S$1453,Лист1!$D$2:$D$1453,$A7,Лист1!$M$2:$M$1453,$U$2)</f>
        <v>17</v>
      </c>
      <c r="V7" s="19">
        <f xml:space="preserve"> SUMIFS(Лист1!$S$2:$S$1453,Лист1!$D$2:$D$1453,$A7,Лист1!$M$2:$M$1453,$V$2)</f>
        <v>0</v>
      </c>
      <c r="W7" s="19">
        <f xml:space="preserve"> SUMIFS(Лист1!$S$2:$S$1453,Лист1!$D$2:$D$1453,$A7,Лист1!$M$2:$M$1453,$W$2)</f>
        <v>0</v>
      </c>
      <c r="X7" s="19">
        <f xml:space="preserve"> SUMIFS(Лист1!$S$2:$S$1453,Лист1!$D$2:$D$1453,$A7,Лист1!$M$2:$M$1453,$X$2)</f>
        <v>0</v>
      </c>
      <c r="Y7" s="19">
        <f xml:space="preserve"> SUMIFS(Лист1!$S$2:$S$1453,Лист1!$D$2:$D$1453,$A7,Лист1!$M$2:$M$1453,$Y$2)</f>
        <v>0</v>
      </c>
      <c r="Z7" s="19">
        <f xml:space="preserve"> SUMIFS(Лист1!$S$2:$S$1453,Лист1!$D$2:$D$1453,$A7,Лист1!$M$2:$M$1453,$Z$2)</f>
        <v>0</v>
      </c>
      <c r="AA7" s="19">
        <f xml:space="preserve"> SUMIFS(Лист1!$S$2:$S$1453,Лист1!$D$2:$D$1453,$A7,Лист1!$M$2:$M$1453,$AA$2)</f>
        <v>0</v>
      </c>
      <c r="AB7" s="19">
        <f xml:space="preserve"> SUMIFS(Лист1!$S$2:$S$1453,Лист1!$D$2:$D$1453,$A7,Лист1!$M$2:$M$1453,$AB$2)</f>
        <v>0</v>
      </c>
      <c r="AC7" s="13">
        <f xml:space="preserve"> SUMIFS(Лист1!$S$2:$S$1453,Лист1!$D$2:$D$1453,$A7,Лист1!$M$2:$M$1453,AC$2)</f>
        <v>0</v>
      </c>
      <c r="AD7" s="13">
        <f xml:space="preserve"> SUMIFS(Лист1!$S$2:$S$1453,Лист1!$D$2:$D$1453,$A7,Лист1!$M$2:$M$1453,AD$2)</f>
        <v>0</v>
      </c>
      <c r="AE7" s="13">
        <f xml:space="preserve"> SUMIFS(Лист1!$S$2:$S$1453,Лист1!$D$2:$D$1453,$A7,Лист1!$M$2:$M$1453,AE$2)</f>
        <v>0</v>
      </c>
      <c r="AF7" s="13">
        <f xml:space="preserve"> SUMIFS(Лист1!$S$2:$S$1453,Лист1!$D$2:$D$1453,$A7,Лист1!$M$2:$M$1453,AF$2)</f>
        <v>0</v>
      </c>
      <c r="AG7" s="13">
        <f xml:space="preserve"> SUMIFS(Лист1!$S$2:$S$1453,Лист1!$D$2:$D$1453,$A7,Лист1!$M$2:$M$1453,AG$2)</f>
        <v>0</v>
      </c>
      <c r="AH7" s="13">
        <f xml:space="preserve"> SUMIFS(Лист1!$S$2:$S$1453,Лист1!$D$2:$D$1453,$A7,Лист1!$M$2:$M$1453,AH$2)</f>
        <v>0</v>
      </c>
      <c r="AI7" s="13">
        <f xml:space="preserve"> SUMIFS(Лист1!$S$2:$S$1453,Лист1!$D$2:$D$1453,$A7,Лист1!$M$2:$M$1453,AI$2)</f>
        <v>0</v>
      </c>
      <c r="AJ7" s="13">
        <f xml:space="preserve"> SUMIFS(Лист1!$S$2:$S$1453,Лист1!$D$2:$D$1453,$A7,Лист1!$M$2:$M$1453,AJ$2)</f>
        <v>0</v>
      </c>
      <c r="AK7" s="19">
        <f xml:space="preserve"> SUMIFS(Лист1!$S$2:$S$1453,Лист1!$D$2:$D$1453,$A7,Лист1!$N$2:$N$1453,$AK$2)</f>
        <v>0</v>
      </c>
      <c r="AL7" s="19">
        <f xml:space="preserve"> SUMIFS(Лист1!$S$2:$S$1453,Лист1!$D$2:$D$1453,$A7,Лист1!$N$2:$N$1453,$AL$2)</f>
        <v>0</v>
      </c>
      <c r="AM7" s="19">
        <f xml:space="preserve"> SUMIFS(Лист1!$S$2:$S$1453,Лист1!$D$2:$D$1453,$A7,Лист1!$N$2:$N$1453,$AM$2)</f>
        <v>0</v>
      </c>
      <c r="AN7" s="19">
        <f xml:space="preserve"> SUMIFS(Лист1!$S$2:$S$1453,Лист1!$D$2:$D$1453,$A7,Лист1!$N$2:$N$1453,$AN$2)</f>
        <v>0</v>
      </c>
      <c r="AO7" s="19">
        <f xml:space="preserve"> SUMIFS(Лист1!$S$2:$S$1453,Лист1!$D$2:$D$1453,$A7,Лист1!$N$2:$N$1453,$AO$2)</f>
        <v>0</v>
      </c>
      <c r="AP7" s="19">
        <f xml:space="preserve"> SUMIFS(Лист1!$S$2:$S$1453,Лист1!$D$2:$D$1453,$A7,Лист1!$N$2:$N$1453,$AP$2)</f>
        <v>0</v>
      </c>
      <c r="AQ7" s="19">
        <f xml:space="preserve"> SUMIFS(Лист1!$S$2:$S$1453,Лист1!$D$2:$D$1453,$A7,Лист1!$O$2:$O$1453,$AQ$2)</f>
        <v>0</v>
      </c>
      <c r="AR7" s="19">
        <f xml:space="preserve"> SUMIFS(Лист1!$S$2:$S$1453,Лист1!$D$2:$D$1453,$A7,Лист1!$O$2:$O$1453,$AR$2)</f>
        <v>0</v>
      </c>
      <c r="AS7" s="19">
        <f xml:space="preserve"> SUMIFS(Лист1!$S$2:$S$1453,Лист1!$D$2:$D$1453,$A7,Лист1!$R$2:$R$1453,$AS$2)</f>
        <v>0</v>
      </c>
      <c r="AT7" s="20">
        <f xml:space="preserve"> SUMIFS(Лист1!$S$2:$S$1453,Лист1!$D$2:$D$1453,$A7,Лист1!$R$2:$R$1453,$AT$2)</f>
        <v>0</v>
      </c>
      <c r="AU7" s="18" t="str">
        <f t="shared" si="0"/>
        <v>проверка пройдена</v>
      </c>
      <c r="AV7" s="21" t="str">
        <f t="shared" si="1"/>
        <v>поверка пройдена</v>
      </c>
      <c r="AW7" s="21" t="str">
        <f t="shared" si="2"/>
        <v>проверка пройдена</v>
      </c>
      <c r="AX7" s="22" t="str">
        <f t="shared" si="3"/>
        <v>проверка пройдена</v>
      </c>
    </row>
    <row r="8" spans="1:50" s="17" customFormat="1" ht="47.25" customHeight="1" x14ac:dyDescent="0.25">
      <c r="A8" s="18" t="s">
        <v>457</v>
      </c>
      <c r="B8" s="19">
        <f xml:space="preserve"> SUMIFS(Лист1!$S$2:$S$1453,Лист1!$D$2:$D$1453,$A8,Лист1!$G$2:$G$1453,$B$2)</f>
        <v>0</v>
      </c>
      <c r="C8" s="19">
        <f xml:space="preserve"> SUMIFS(Лист1!$S$2:$S$1453,Лист1!$D$2:$D$1453,$A8,Лист1!$H$2:$H$1453,$C$2)</f>
        <v>17</v>
      </c>
      <c r="D8" s="19">
        <f xml:space="preserve"> SUMIFS(Лист1!$S$2:$S$1453,Лист1!$D$2:$D$1453,$A8,Лист1!$H$2:$H$1453,$D$2)</f>
        <v>0</v>
      </c>
      <c r="E8" s="19">
        <f xml:space="preserve"> SUMIFS(Лист1!$S$2:$S$1453,Лист1!$D$2:$D$1453,$A8,Лист1!$H$2:$H$1453,$E$2)</f>
        <v>0</v>
      </c>
      <c r="F8" s="19">
        <f xml:space="preserve"> SUMIFS(Лист1!$S$2:$S$1453,Лист1!$D$2:$D$1453,$A8,Лист1!$H$2:$H$1453,$F$2)</f>
        <v>0</v>
      </c>
      <c r="G8" s="19">
        <f xml:space="preserve"> SUMIFS(Лист1!$S$2:$S$1453,Лист1!$D$2:$D$1453,$A8,Лист1!$H$2:$H$1453,$G$2)</f>
        <v>0</v>
      </c>
      <c r="H8" s="19">
        <f xml:space="preserve"> SUMIFS(Лист1!$S$2:$S$1453,Лист1!$D$2:$D$1453,$A8,Лист1!$I$2:$I$1453,$H$2)</f>
        <v>0</v>
      </c>
      <c r="I8" s="19">
        <f xml:space="preserve"> SUMIFS(Лист1!$S$2:$S$1453,Лист1!$D$2:$D$1453,$A8,Лист1!$K$2:$K$1453,$I$2)</f>
        <v>17</v>
      </c>
      <c r="J8" s="19">
        <f xml:space="preserve"> SUMIFS(Лист1!$S$2:$S$1453,Лист1!$D$2:$D$1453,$A8,Лист1!$K$2:$K$1453,$J$2)</f>
        <v>0</v>
      </c>
      <c r="K8" s="19">
        <f xml:space="preserve"> SUMIFS(Лист1!$S$2:$S$1453,Лист1!$D$2:$D$1453,$A8,Лист1!$L$2:$L$1453,$K$2)</f>
        <v>17</v>
      </c>
      <c r="L8" s="19">
        <f xml:space="preserve"> SUMIFS(Лист1!$S$2:$S$1453,Лист1!$D$2:$D$1453,$A8,Лист1!$L$2:$L$1453,$L$2)</f>
        <v>0</v>
      </c>
      <c r="M8" s="19">
        <f xml:space="preserve"> SUMIFS(Лист1!$S$2:$S$1453,Лист1!$D$2:$D$1453,$A8,Лист1!$M$2:$M$1453,$M$2)</f>
        <v>0</v>
      </c>
      <c r="N8" s="19">
        <f xml:space="preserve"> SUMIFS(Лист1!$S$2:$S$1453,Лист1!$D$2:$D$1453,$A8,Лист1!$M$2:$M$1453,$N$2)</f>
        <v>10</v>
      </c>
      <c r="O8" s="19">
        <f xml:space="preserve"> SUMIFS(Лист1!$S$2:$S$1453,Лист1!$D$2:$D$1453,$A8,Лист1!$M$2:$M$1453,$O$2)</f>
        <v>0</v>
      </c>
      <c r="P8" s="19">
        <f xml:space="preserve"> SUMIFS(Лист1!$S$2:$S$1453,Лист1!$D$2:$D$1453,$A8,Лист1!$M$2:$M$1453,$P$2)</f>
        <v>0</v>
      </c>
      <c r="Q8" s="19">
        <f xml:space="preserve"> SUMIFS(Лист1!$S$2:$S$1453,Лист1!$D$2:$D$1453,$A8,Лист1!$M$2:$M$1453,$Q$2)</f>
        <v>0</v>
      </c>
      <c r="R8" s="19">
        <f xml:space="preserve"> SUMIFS(Лист1!$S$2:$S$1453,Лист1!$D$2:$D$1453,$A8,Лист1!$M$2:$M$1453,$R$2)</f>
        <v>0</v>
      </c>
      <c r="S8" s="19">
        <f xml:space="preserve"> SUMIFS(Лист1!$S$2:$S$1453,Лист1!$D$2:$D$1453,$A8,Лист1!$M$2:$M$1453,$S$2)</f>
        <v>0</v>
      </c>
      <c r="T8" s="19">
        <f xml:space="preserve"> SUMIFS(Лист1!$S$2:$S$1453,Лист1!$D$2:$D$1453,$A8,Лист1!$M$2:$M$1453,$T$2)</f>
        <v>0</v>
      </c>
      <c r="U8" s="19">
        <f xml:space="preserve"> SUMIFS(Лист1!$S$2:$S$1453,Лист1!$D$2:$D$1453,$A8,Лист1!$M$2:$M$1453,$U$2)</f>
        <v>7</v>
      </c>
      <c r="V8" s="19">
        <f xml:space="preserve"> SUMIFS(Лист1!$S$2:$S$1453,Лист1!$D$2:$D$1453,$A8,Лист1!$M$2:$M$1453,$V$2)</f>
        <v>0</v>
      </c>
      <c r="W8" s="19">
        <f xml:space="preserve"> SUMIFS(Лист1!$S$2:$S$1453,Лист1!$D$2:$D$1453,$A8,Лист1!$M$2:$M$1453,$W$2)</f>
        <v>0</v>
      </c>
      <c r="X8" s="19">
        <f xml:space="preserve"> SUMIFS(Лист1!$S$2:$S$1453,Лист1!$D$2:$D$1453,$A8,Лист1!$M$2:$M$1453,$X$2)</f>
        <v>0</v>
      </c>
      <c r="Y8" s="19">
        <f xml:space="preserve"> SUMIFS(Лист1!$S$2:$S$1453,Лист1!$D$2:$D$1453,$A8,Лист1!$M$2:$M$1453,$Y$2)</f>
        <v>0</v>
      </c>
      <c r="Z8" s="19">
        <f xml:space="preserve"> SUMIFS(Лист1!$S$2:$S$1453,Лист1!$D$2:$D$1453,$A8,Лист1!$M$2:$M$1453,$Z$2)</f>
        <v>0</v>
      </c>
      <c r="AA8" s="19">
        <f xml:space="preserve"> SUMIFS(Лист1!$S$2:$S$1453,Лист1!$D$2:$D$1453,$A8,Лист1!$M$2:$M$1453,$AA$2)</f>
        <v>0</v>
      </c>
      <c r="AB8" s="19">
        <f xml:space="preserve"> SUMIFS(Лист1!$S$2:$S$1453,Лист1!$D$2:$D$1453,$A8,Лист1!$M$2:$M$1453,$AB$2)</f>
        <v>0</v>
      </c>
      <c r="AC8" s="13">
        <f xml:space="preserve"> SUMIFS(Лист1!$S$2:$S$1453,Лист1!$D$2:$D$1453,$A8,Лист1!$M$2:$M$1453,AC$2)</f>
        <v>0</v>
      </c>
      <c r="AD8" s="13">
        <f xml:space="preserve"> SUMIFS(Лист1!$S$2:$S$1453,Лист1!$D$2:$D$1453,$A8,Лист1!$M$2:$M$1453,AD$2)</f>
        <v>0</v>
      </c>
      <c r="AE8" s="13">
        <f xml:space="preserve"> SUMIFS(Лист1!$S$2:$S$1453,Лист1!$D$2:$D$1453,$A8,Лист1!$M$2:$M$1453,AE$2)</f>
        <v>0</v>
      </c>
      <c r="AF8" s="13">
        <f xml:space="preserve"> SUMIFS(Лист1!$S$2:$S$1453,Лист1!$D$2:$D$1453,$A8,Лист1!$M$2:$M$1453,AF$2)</f>
        <v>0</v>
      </c>
      <c r="AG8" s="13">
        <f xml:space="preserve"> SUMIFS(Лист1!$S$2:$S$1453,Лист1!$D$2:$D$1453,$A8,Лист1!$M$2:$M$1453,AG$2)</f>
        <v>0</v>
      </c>
      <c r="AH8" s="13">
        <f xml:space="preserve"> SUMIFS(Лист1!$S$2:$S$1453,Лист1!$D$2:$D$1453,$A8,Лист1!$M$2:$M$1453,AH$2)</f>
        <v>0</v>
      </c>
      <c r="AI8" s="13">
        <f xml:space="preserve"> SUMIFS(Лист1!$S$2:$S$1453,Лист1!$D$2:$D$1453,$A8,Лист1!$M$2:$M$1453,AI$2)</f>
        <v>0</v>
      </c>
      <c r="AJ8" s="13">
        <f xml:space="preserve"> SUMIFS(Лист1!$S$2:$S$1453,Лист1!$D$2:$D$1453,$A8,Лист1!$M$2:$M$1453,AJ$2)</f>
        <v>0</v>
      </c>
      <c r="AK8" s="19">
        <f xml:space="preserve"> SUMIFS(Лист1!$S$2:$S$1453,Лист1!$D$2:$D$1453,$A8,Лист1!$N$2:$N$1453,$AK$2)</f>
        <v>0</v>
      </c>
      <c r="AL8" s="19">
        <f xml:space="preserve"> SUMIFS(Лист1!$S$2:$S$1453,Лист1!$D$2:$D$1453,$A8,Лист1!$N$2:$N$1453,$AL$2)</f>
        <v>0</v>
      </c>
      <c r="AM8" s="19">
        <f xml:space="preserve"> SUMIFS(Лист1!$S$2:$S$1453,Лист1!$D$2:$D$1453,$A8,Лист1!$N$2:$N$1453,$AM$2)</f>
        <v>0</v>
      </c>
      <c r="AN8" s="19">
        <f xml:space="preserve"> SUMIFS(Лист1!$S$2:$S$1453,Лист1!$D$2:$D$1453,$A8,Лист1!$N$2:$N$1453,$AN$2)</f>
        <v>0</v>
      </c>
      <c r="AO8" s="19">
        <f xml:space="preserve"> SUMIFS(Лист1!$S$2:$S$1453,Лист1!$D$2:$D$1453,$A8,Лист1!$N$2:$N$1453,$AO$2)</f>
        <v>0</v>
      </c>
      <c r="AP8" s="19">
        <f xml:space="preserve"> SUMIFS(Лист1!$S$2:$S$1453,Лист1!$D$2:$D$1453,$A8,Лист1!$N$2:$N$1453,$AP$2)</f>
        <v>0</v>
      </c>
      <c r="AQ8" s="19">
        <f xml:space="preserve"> SUMIFS(Лист1!$S$2:$S$1453,Лист1!$D$2:$D$1453,$A8,Лист1!$O$2:$O$1453,$AQ$2)</f>
        <v>10</v>
      </c>
      <c r="AR8" s="19">
        <f xml:space="preserve"> SUMIFS(Лист1!$S$2:$S$1453,Лист1!$D$2:$D$1453,$A8,Лист1!$O$2:$O$1453,$AR$2)</f>
        <v>0</v>
      </c>
      <c r="AS8" s="19">
        <f xml:space="preserve"> SUMIFS(Лист1!$S$2:$S$1453,Лист1!$D$2:$D$1453,$A8,Лист1!$R$2:$R$1453,$AS$2)</f>
        <v>10</v>
      </c>
      <c r="AT8" s="20">
        <f xml:space="preserve"> SUMIFS(Лист1!$S$2:$S$1453,Лист1!$D$2:$D$1453,$A8,Лист1!$R$2:$R$1453,$AT$2)</f>
        <v>0</v>
      </c>
      <c r="AU8" s="18" t="str">
        <f t="shared" si="0"/>
        <v>проверка пройдена</v>
      </c>
      <c r="AV8" s="21" t="str">
        <f t="shared" si="1"/>
        <v>поверка пройдена</v>
      </c>
      <c r="AW8" s="21" t="str">
        <f t="shared" si="2"/>
        <v>проверка пройдена</v>
      </c>
      <c r="AX8" s="22" t="str">
        <f t="shared" si="3"/>
        <v>проверка пройдена</v>
      </c>
    </row>
    <row r="9" spans="1:50" s="17" customFormat="1" ht="47.25" customHeight="1" x14ac:dyDescent="0.25">
      <c r="A9" s="18" t="s">
        <v>524</v>
      </c>
      <c r="B9" s="19">
        <f xml:space="preserve"> SUMIFS(Лист1!$S$2:$S$1453,Лист1!$D$2:$D$1453,$A9,Лист1!$G$2:$G$1453,$B$2)</f>
        <v>0</v>
      </c>
      <c r="C9" s="19">
        <f xml:space="preserve"> SUMIFS(Лист1!$S$2:$S$1453,Лист1!$D$2:$D$1453,$A9,Лист1!$H$2:$H$1453,$C$2)</f>
        <v>13</v>
      </c>
      <c r="D9" s="19">
        <f xml:space="preserve"> SUMIFS(Лист1!$S$2:$S$1453,Лист1!$D$2:$D$1453,$A9,Лист1!$H$2:$H$1453,$D$2)</f>
        <v>0</v>
      </c>
      <c r="E9" s="19">
        <f xml:space="preserve"> SUMIFS(Лист1!$S$2:$S$1453,Лист1!$D$2:$D$1453,$A9,Лист1!$H$2:$H$1453,$E$2)</f>
        <v>0</v>
      </c>
      <c r="F9" s="19">
        <f xml:space="preserve"> SUMIFS(Лист1!$S$2:$S$1453,Лист1!$D$2:$D$1453,$A9,Лист1!$H$2:$H$1453,$F$2)</f>
        <v>0</v>
      </c>
      <c r="G9" s="19">
        <f xml:space="preserve"> SUMIFS(Лист1!$S$2:$S$1453,Лист1!$D$2:$D$1453,$A9,Лист1!$H$2:$H$1453,$G$2)</f>
        <v>0</v>
      </c>
      <c r="H9" s="19">
        <f xml:space="preserve"> SUMIFS(Лист1!$S$2:$S$1453,Лист1!$D$2:$D$1453,$A9,Лист1!$I$2:$I$1453,$H$2)</f>
        <v>0</v>
      </c>
      <c r="I9" s="19">
        <f xml:space="preserve"> SUMIFS(Лист1!$S$2:$S$1453,Лист1!$D$2:$D$1453,$A9,Лист1!$K$2:$K$1453,$I$2)</f>
        <v>13</v>
      </c>
      <c r="J9" s="19">
        <f xml:space="preserve"> SUMIFS(Лист1!$S$2:$S$1453,Лист1!$D$2:$D$1453,$A9,Лист1!$K$2:$K$1453,$J$2)</f>
        <v>0</v>
      </c>
      <c r="K9" s="19">
        <f xml:space="preserve"> SUMIFS(Лист1!$S$2:$S$1453,Лист1!$D$2:$D$1453,$A9,Лист1!$L$2:$L$1453,$K$2)</f>
        <v>13</v>
      </c>
      <c r="L9" s="19">
        <f xml:space="preserve"> SUMIFS(Лист1!$S$2:$S$1453,Лист1!$D$2:$D$1453,$A9,Лист1!$L$2:$L$1453,$L$2)</f>
        <v>0</v>
      </c>
      <c r="M9" s="19">
        <f xml:space="preserve"> SUMIFS(Лист1!$S$2:$S$1453,Лист1!$D$2:$D$1453,$A9,Лист1!$M$2:$M$1453,$M$2)</f>
        <v>0</v>
      </c>
      <c r="N9" s="19">
        <f xml:space="preserve"> SUMIFS(Лист1!$S$2:$S$1453,Лист1!$D$2:$D$1453,$A9,Лист1!$M$2:$M$1453,$N$2)</f>
        <v>13</v>
      </c>
      <c r="O9" s="19">
        <f xml:space="preserve"> SUMIFS(Лист1!$S$2:$S$1453,Лист1!$D$2:$D$1453,$A9,Лист1!$M$2:$M$1453,$O$2)</f>
        <v>0</v>
      </c>
      <c r="P9" s="19">
        <f xml:space="preserve"> SUMIFS(Лист1!$S$2:$S$1453,Лист1!$D$2:$D$1453,$A9,Лист1!$M$2:$M$1453,$P$2)</f>
        <v>0</v>
      </c>
      <c r="Q9" s="19">
        <f xml:space="preserve"> SUMIFS(Лист1!$S$2:$S$1453,Лист1!$D$2:$D$1453,$A9,Лист1!$M$2:$M$1453,$Q$2)</f>
        <v>0</v>
      </c>
      <c r="R9" s="19">
        <f xml:space="preserve"> SUMIFS(Лист1!$S$2:$S$1453,Лист1!$D$2:$D$1453,$A9,Лист1!$M$2:$M$1453,$R$2)</f>
        <v>0</v>
      </c>
      <c r="S9" s="19">
        <f xml:space="preserve"> SUMIFS(Лист1!$S$2:$S$1453,Лист1!$D$2:$D$1453,$A9,Лист1!$M$2:$M$1453,$S$2)</f>
        <v>0</v>
      </c>
      <c r="T9" s="19">
        <f xml:space="preserve"> SUMIFS(Лист1!$S$2:$S$1453,Лист1!$D$2:$D$1453,$A9,Лист1!$M$2:$M$1453,$T$2)</f>
        <v>0</v>
      </c>
      <c r="U9" s="19">
        <f xml:space="preserve"> SUMIFS(Лист1!$S$2:$S$1453,Лист1!$D$2:$D$1453,$A9,Лист1!$M$2:$M$1453,$U$2)</f>
        <v>0</v>
      </c>
      <c r="V9" s="19">
        <f xml:space="preserve"> SUMIFS(Лист1!$S$2:$S$1453,Лист1!$D$2:$D$1453,$A9,Лист1!$M$2:$M$1453,$V$2)</f>
        <v>0</v>
      </c>
      <c r="W9" s="19">
        <f xml:space="preserve"> SUMIFS(Лист1!$S$2:$S$1453,Лист1!$D$2:$D$1453,$A9,Лист1!$M$2:$M$1453,$W$2)</f>
        <v>0</v>
      </c>
      <c r="X9" s="19">
        <f xml:space="preserve"> SUMIFS(Лист1!$S$2:$S$1453,Лист1!$D$2:$D$1453,$A9,Лист1!$M$2:$M$1453,$X$2)</f>
        <v>0</v>
      </c>
      <c r="Y9" s="19">
        <f xml:space="preserve"> SUMIFS(Лист1!$S$2:$S$1453,Лист1!$D$2:$D$1453,$A9,Лист1!$M$2:$M$1453,$Y$2)</f>
        <v>0</v>
      </c>
      <c r="Z9" s="19">
        <f xml:space="preserve"> SUMIFS(Лист1!$S$2:$S$1453,Лист1!$D$2:$D$1453,$A9,Лист1!$M$2:$M$1453,$Z$2)</f>
        <v>0</v>
      </c>
      <c r="AA9" s="19">
        <f xml:space="preserve"> SUMIFS(Лист1!$S$2:$S$1453,Лист1!$D$2:$D$1453,$A9,Лист1!$M$2:$M$1453,$AA$2)</f>
        <v>0</v>
      </c>
      <c r="AB9" s="19">
        <f xml:space="preserve"> SUMIFS(Лист1!$S$2:$S$1453,Лист1!$D$2:$D$1453,$A9,Лист1!$M$2:$M$1453,$AB$2)</f>
        <v>0</v>
      </c>
      <c r="AC9" s="13">
        <f xml:space="preserve"> SUMIFS(Лист1!$S$2:$S$1453,Лист1!$D$2:$D$1453,$A9,Лист1!$M$2:$M$1453,AC$2)</f>
        <v>0</v>
      </c>
      <c r="AD9" s="13">
        <f xml:space="preserve"> SUMIFS(Лист1!$S$2:$S$1453,Лист1!$D$2:$D$1453,$A9,Лист1!$M$2:$M$1453,AD$2)</f>
        <v>0</v>
      </c>
      <c r="AE9" s="13">
        <f xml:space="preserve"> SUMIFS(Лист1!$S$2:$S$1453,Лист1!$D$2:$D$1453,$A9,Лист1!$M$2:$M$1453,AE$2)</f>
        <v>0</v>
      </c>
      <c r="AF9" s="13">
        <f xml:space="preserve"> SUMIFS(Лист1!$S$2:$S$1453,Лист1!$D$2:$D$1453,$A9,Лист1!$M$2:$M$1453,AF$2)</f>
        <v>0</v>
      </c>
      <c r="AG9" s="13">
        <f xml:space="preserve"> SUMIFS(Лист1!$S$2:$S$1453,Лист1!$D$2:$D$1453,$A9,Лист1!$M$2:$M$1453,AG$2)</f>
        <v>0</v>
      </c>
      <c r="AH9" s="13">
        <f xml:space="preserve"> SUMIFS(Лист1!$S$2:$S$1453,Лист1!$D$2:$D$1453,$A9,Лист1!$M$2:$M$1453,AH$2)</f>
        <v>0</v>
      </c>
      <c r="AI9" s="13">
        <f xml:space="preserve"> SUMIFS(Лист1!$S$2:$S$1453,Лист1!$D$2:$D$1453,$A9,Лист1!$M$2:$M$1453,AI$2)</f>
        <v>0</v>
      </c>
      <c r="AJ9" s="13">
        <f xml:space="preserve"> SUMIFS(Лист1!$S$2:$S$1453,Лист1!$D$2:$D$1453,$A9,Лист1!$M$2:$M$1453,AJ$2)</f>
        <v>0</v>
      </c>
      <c r="AK9" s="19">
        <f xml:space="preserve"> SUMIFS(Лист1!$S$2:$S$1453,Лист1!$D$2:$D$1453,$A9,Лист1!$N$2:$N$1453,$AK$2)</f>
        <v>0</v>
      </c>
      <c r="AL9" s="19">
        <f xml:space="preserve"> SUMIFS(Лист1!$S$2:$S$1453,Лист1!$D$2:$D$1453,$A9,Лист1!$N$2:$N$1453,$AL$2)</f>
        <v>0</v>
      </c>
      <c r="AM9" s="19">
        <f xml:space="preserve"> SUMIFS(Лист1!$S$2:$S$1453,Лист1!$D$2:$D$1453,$A9,Лист1!$N$2:$N$1453,$AM$2)</f>
        <v>0</v>
      </c>
      <c r="AN9" s="19">
        <f xml:space="preserve"> SUMIFS(Лист1!$S$2:$S$1453,Лист1!$D$2:$D$1453,$A9,Лист1!$N$2:$N$1453,$AN$2)</f>
        <v>0</v>
      </c>
      <c r="AO9" s="19">
        <f xml:space="preserve"> SUMIFS(Лист1!$S$2:$S$1453,Лист1!$D$2:$D$1453,$A9,Лист1!$N$2:$N$1453,$AO$2)</f>
        <v>0</v>
      </c>
      <c r="AP9" s="19">
        <f xml:space="preserve"> SUMIFS(Лист1!$S$2:$S$1453,Лист1!$D$2:$D$1453,$A9,Лист1!$N$2:$N$1453,$AP$2)</f>
        <v>0</v>
      </c>
      <c r="AQ9" s="19">
        <f xml:space="preserve"> SUMIFS(Лист1!$S$2:$S$1453,Лист1!$D$2:$D$1453,$A9,Лист1!$O$2:$O$1453,$AQ$2)</f>
        <v>13</v>
      </c>
      <c r="AR9" s="19">
        <f xml:space="preserve"> SUMIFS(Лист1!$S$2:$S$1453,Лист1!$D$2:$D$1453,$A9,Лист1!$O$2:$O$1453,$AR$2)</f>
        <v>0</v>
      </c>
      <c r="AS9" s="19">
        <f xml:space="preserve"> SUMIFS(Лист1!$S$2:$S$1453,Лист1!$D$2:$D$1453,$A9,Лист1!$R$2:$R$1453,$AS$2)</f>
        <v>13</v>
      </c>
      <c r="AT9" s="20">
        <f xml:space="preserve"> SUMIFS(Лист1!$S$2:$S$1453,Лист1!$D$2:$D$1453,$A9,Лист1!$R$2:$R$1453,$AT$2)</f>
        <v>0</v>
      </c>
      <c r="AU9" s="18" t="str">
        <f t="shared" si="0"/>
        <v>проверка пройдена</v>
      </c>
      <c r="AV9" s="21" t="str">
        <f t="shared" si="1"/>
        <v>поверка пройдена</v>
      </c>
      <c r="AW9" s="21" t="str">
        <f t="shared" si="2"/>
        <v>проверка пройдена</v>
      </c>
      <c r="AX9" s="22" t="str">
        <f t="shared" si="3"/>
        <v>проверка пройдена</v>
      </c>
    </row>
    <row r="10" spans="1:50" s="17" customFormat="1" ht="47.25" customHeight="1" x14ac:dyDescent="0.25">
      <c r="A10" s="18" t="s">
        <v>576</v>
      </c>
      <c r="B10" s="19">
        <f xml:space="preserve"> SUMIFS(Лист1!$S$2:$S$1453,Лист1!$D$2:$D$1453,$A10,Лист1!$G$2:$G$1453,$B$2)</f>
        <v>0</v>
      </c>
      <c r="C10" s="19">
        <f xml:space="preserve"> SUMIFS(Лист1!$S$2:$S$1453,Лист1!$D$2:$D$1453,$A10,Лист1!$H$2:$H$1453,$C$2)</f>
        <v>21</v>
      </c>
      <c r="D10" s="19">
        <f xml:space="preserve"> SUMIFS(Лист1!$S$2:$S$1453,Лист1!$D$2:$D$1453,$A10,Лист1!$H$2:$H$1453,$D$2)</f>
        <v>0</v>
      </c>
      <c r="E10" s="19">
        <f xml:space="preserve"> SUMIFS(Лист1!$S$2:$S$1453,Лист1!$D$2:$D$1453,$A10,Лист1!$H$2:$H$1453,$E$2)</f>
        <v>0</v>
      </c>
      <c r="F10" s="19">
        <f xml:space="preserve"> SUMIFS(Лист1!$S$2:$S$1453,Лист1!$D$2:$D$1453,$A10,Лист1!$H$2:$H$1453,$F$2)</f>
        <v>0</v>
      </c>
      <c r="G10" s="19">
        <f xml:space="preserve"> SUMIFS(Лист1!$S$2:$S$1453,Лист1!$D$2:$D$1453,$A10,Лист1!$H$2:$H$1453,$G$2)</f>
        <v>0</v>
      </c>
      <c r="H10" s="19">
        <f xml:space="preserve"> SUMIFS(Лист1!$S$2:$S$1453,Лист1!$D$2:$D$1453,$A10,Лист1!$I$2:$I$1453,$H$2)</f>
        <v>0</v>
      </c>
      <c r="I10" s="19">
        <f xml:space="preserve"> SUMIFS(Лист1!$S$2:$S$1453,Лист1!$D$2:$D$1453,$A10,Лист1!$K$2:$K$1453,$I$2)</f>
        <v>21</v>
      </c>
      <c r="J10" s="19">
        <f xml:space="preserve"> SUMIFS(Лист1!$S$2:$S$1453,Лист1!$D$2:$D$1453,$A10,Лист1!$K$2:$K$1453,$J$2)</f>
        <v>0</v>
      </c>
      <c r="K10" s="19">
        <f xml:space="preserve"> SUMIFS(Лист1!$S$2:$S$1453,Лист1!$D$2:$D$1453,$A10,Лист1!$L$2:$L$1453,$K$2)</f>
        <v>21</v>
      </c>
      <c r="L10" s="19">
        <f xml:space="preserve"> SUMIFS(Лист1!$S$2:$S$1453,Лист1!$D$2:$D$1453,$A10,Лист1!$L$2:$L$1453,$L$2)</f>
        <v>0</v>
      </c>
      <c r="M10" s="19">
        <f xml:space="preserve"> SUMIFS(Лист1!$S$2:$S$1453,Лист1!$D$2:$D$1453,$A10,Лист1!$M$2:$M$1453,$M$2)</f>
        <v>0</v>
      </c>
      <c r="N10" s="19">
        <f xml:space="preserve"> SUMIFS(Лист1!$S$2:$S$1453,Лист1!$D$2:$D$1453,$A10,Лист1!$M$2:$M$1453,$N$2)</f>
        <v>15</v>
      </c>
      <c r="O10" s="19">
        <f xml:space="preserve"> SUMIFS(Лист1!$S$2:$S$1453,Лист1!$D$2:$D$1453,$A10,Лист1!$M$2:$M$1453,$O$2)</f>
        <v>0</v>
      </c>
      <c r="P10" s="19">
        <f xml:space="preserve"> SUMIFS(Лист1!$S$2:$S$1453,Лист1!$D$2:$D$1453,$A10,Лист1!$M$2:$M$1453,$P$2)</f>
        <v>0</v>
      </c>
      <c r="Q10" s="19">
        <f xml:space="preserve"> SUMIFS(Лист1!$S$2:$S$1453,Лист1!$D$2:$D$1453,$A10,Лист1!$M$2:$M$1453,$Q$2)</f>
        <v>0</v>
      </c>
      <c r="R10" s="19">
        <f xml:space="preserve"> SUMIFS(Лист1!$S$2:$S$1453,Лист1!$D$2:$D$1453,$A10,Лист1!$M$2:$M$1453,$R$2)</f>
        <v>0</v>
      </c>
      <c r="S10" s="19">
        <f xml:space="preserve"> SUMIFS(Лист1!$S$2:$S$1453,Лист1!$D$2:$D$1453,$A10,Лист1!$M$2:$M$1453,$S$2)</f>
        <v>0</v>
      </c>
      <c r="T10" s="19">
        <f xml:space="preserve"> SUMIFS(Лист1!$S$2:$S$1453,Лист1!$D$2:$D$1453,$A10,Лист1!$M$2:$M$1453,$T$2)</f>
        <v>0</v>
      </c>
      <c r="U10" s="19">
        <f xml:space="preserve"> SUMIFS(Лист1!$S$2:$S$1453,Лист1!$D$2:$D$1453,$A10,Лист1!$M$2:$M$1453,$U$2)</f>
        <v>6</v>
      </c>
      <c r="V10" s="19">
        <f xml:space="preserve"> SUMIFS(Лист1!$S$2:$S$1453,Лист1!$D$2:$D$1453,$A10,Лист1!$M$2:$M$1453,$V$2)</f>
        <v>0</v>
      </c>
      <c r="W10" s="19">
        <f xml:space="preserve"> SUMIFS(Лист1!$S$2:$S$1453,Лист1!$D$2:$D$1453,$A10,Лист1!$M$2:$M$1453,$W$2)</f>
        <v>0</v>
      </c>
      <c r="X10" s="19">
        <f xml:space="preserve"> SUMIFS(Лист1!$S$2:$S$1453,Лист1!$D$2:$D$1453,$A10,Лист1!$M$2:$M$1453,$X$2)</f>
        <v>0</v>
      </c>
      <c r="Y10" s="19">
        <f xml:space="preserve"> SUMIFS(Лист1!$S$2:$S$1453,Лист1!$D$2:$D$1453,$A10,Лист1!$M$2:$M$1453,$Y$2)</f>
        <v>0</v>
      </c>
      <c r="Z10" s="19">
        <f xml:space="preserve"> SUMIFS(Лист1!$S$2:$S$1453,Лист1!$D$2:$D$1453,$A10,Лист1!$M$2:$M$1453,$Z$2)</f>
        <v>0</v>
      </c>
      <c r="AA10" s="19">
        <f xml:space="preserve"> SUMIFS(Лист1!$S$2:$S$1453,Лист1!$D$2:$D$1453,$A10,Лист1!$M$2:$M$1453,$AA$2)</f>
        <v>0</v>
      </c>
      <c r="AB10" s="19">
        <f xml:space="preserve"> SUMIFS(Лист1!$S$2:$S$1453,Лист1!$D$2:$D$1453,$A10,Лист1!$M$2:$M$1453,$AB$2)</f>
        <v>0</v>
      </c>
      <c r="AC10" s="13">
        <f xml:space="preserve"> SUMIFS(Лист1!$S$2:$S$1453,Лист1!$D$2:$D$1453,$A10,Лист1!$M$2:$M$1453,AC$2)</f>
        <v>0</v>
      </c>
      <c r="AD10" s="13">
        <f xml:space="preserve"> SUMIFS(Лист1!$S$2:$S$1453,Лист1!$D$2:$D$1453,$A10,Лист1!$M$2:$M$1453,AD$2)</f>
        <v>0</v>
      </c>
      <c r="AE10" s="13">
        <f xml:space="preserve"> SUMIFS(Лист1!$S$2:$S$1453,Лист1!$D$2:$D$1453,$A10,Лист1!$M$2:$M$1453,AE$2)</f>
        <v>0</v>
      </c>
      <c r="AF10" s="13">
        <f xml:space="preserve"> SUMIFS(Лист1!$S$2:$S$1453,Лист1!$D$2:$D$1453,$A10,Лист1!$M$2:$M$1453,AF$2)</f>
        <v>0</v>
      </c>
      <c r="AG10" s="13">
        <f xml:space="preserve"> SUMIFS(Лист1!$S$2:$S$1453,Лист1!$D$2:$D$1453,$A10,Лист1!$M$2:$M$1453,AG$2)</f>
        <v>0</v>
      </c>
      <c r="AH10" s="13">
        <f xml:space="preserve"> SUMIFS(Лист1!$S$2:$S$1453,Лист1!$D$2:$D$1453,$A10,Лист1!$M$2:$M$1453,AH$2)</f>
        <v>0</v>
      </c>
      <c r="AI10" s="13">
        <f xml:space="preserve"> SUMIFS(Лист1!$S$2:$S$1453,Лист1!$D$2:$D$1453,$A10,Лист1!$M$2:$M$1453,AI$2)</f>
        <v>0</v>
      </c>
      <c r="AJ10" s="13">
        <f xml:space="preserve"> SUMIFS(Лист1!$S$2:$S$1453,Лист1!$D$2:$D$1453,$A10,Лист1!$M$2:$M$1453,AJ$2)</f>
        <v>0</v>
      </c>
      <c r="AK10" s="19">
        <f xml:space="preserve"> SUMIFS(Лист1!$S$2:$S$1453,Лист1!$D$2:$D$1453,$A10,Лист1!$N$2:$N$1453,$AK$2)</f>
        <v>0</v>
      </c>
      <c r="AL10" s="19">
        <f xml:space="preserve"> SUMIFS(Лист1!$S$2:$S$1453,Лист1!$D$2:$D$1453,$A10,Лист1!$N$2:$N$1453,$AL$2)</f>
        <v>0</v>
      </c>
      <c r="AM10" s="19">
        <f xml:space="preserve"> SUMIFS(Лист1!$S$2:$S$1453,Лист1!$D$2:$D$1453,$A10,Лист1!$N$2:$N$1453,$AM$2)</f>
        <v>0</v>
      </c>
      <c r="AN10" s="19">
        <f xml:space="preserve"> SUMIFS(Лист1!$S$2:$S$1453,Лист1!$D$2:$D$1453,$A10,Лист1!$N$2:$N$1453,$AN$2)</f>
        <v>0</v>
      </c>
      <c r="AO10" s="19">
        <f xml:space="preserve"> SUMIFS(Лист1!$S$2:$S$1453,Лист1!$D$2:$D$1453,$A10,Лист1!$N$2:$N$1453,$AO$2)</f>
        <v>0</v>
      </c>
      <c r="AP10" s="19">
        <f xml:space="preserve"> SUMIFS(Лист1!$S$2:$S$1453,Лист1!$D$2:$D$1453,$A10,Лист1!$N$2:$N$1453,$AP$2)</f>
        <v>0</v>
      </c>
      <c r="AQ10" s="19">
        <f xml:space="preserve"> SUMIFS(Лист1!$S$2:$S$1453,Лист1!$D$2:$D$1453,$A10,Лист1!$O$2:$O$1453,$AQ$2)</f>
        <v>15</v>
      </c>
      <c r="AR10" s="19">
        <f xml:space="preserve"> SUMIFS(Лист1!$S$2:$S$1453,Лист1!$D$2:$D$1453,$A10,Лист1!$O$2:$O$1453,$AR$2)</f>
        <v>0</v>
      </c>
      <c r="AS10" s="19">
        <f xml:space="preserve"> SUMIFS(Лист1!$S$2:$S$1453,Лист1!$D$2:$D$1453,$A10,Лист1!$R$2:$R$1453,$AS$2)</f>
        <v>15</v>
      </c>
      <c r="AT10" s="20">
        <f xml:space="preserve"> SUMIFS(Лист1!$S$2:$S$1453,Лист1!$D$2:$D$1453,$A10,Лист1!$R$2:$R$1453,$AT$2)</f>
        <v>0</v>
      </c>
      <c r="AU10" s="18" t="str">
        <f t="shared" si="0"/>
        <v>проверка пройдена</v>
      </c>
      <c r="AV10" s="21" t="str">
        <f t="shared" si="1"/>
        <v>поверка пройдена</v>
      </c>
      <c r="AW10" s="21" t="str">
        <f t="shared" si="2"/>
        <v>проверка пройдена</v>
      </c>
      <c r="AX10" s="22" t="str">
        <f t="shared" si="3"/>
        <v>проверка пройдена</v>
      </c>
    </row>
    <row r="11" spans="1:50" s="17" customFormat="1" ht="47.25" customHeight="1" x14ac:dyDescent="0.25">
      <c r="A11" s="18"/>
      <c r="B11" s="19">
        <f xml:space="preserve"> SUMIFS(Лист1!$S$2:$S$1453,Лист1!$D$2:$D$1453,$A11,Лист1!$G$2:$G$1453,$B$2)</f>
        <v>0</v>
      </c>
      <c r="C11" s="19">
        <f xml:space="preserve"> SUMIFS(Лист1!$S$2:$S$1453,Лист1!$D$2:$D$1453,$A11,Лист1!$H$2:$H$1453,$C$2)</f>
        <v>0</v>
      </c>
      <c r="D11" s="19">
        <f xml:space="preserve"> SUMIFS(Лист1!$S$2:$S$1453,Лист1!$D$2:$D$1453,$A11,Лист1!$H$2:$H$1453,$D$2)</f>
        <v>0</v>
      </c>
      <c r="E11" s="19">
        <f xml:space="preserve"> SUMIFS(Лист1!$S$2:$S$1453,Лист1!$D$2:$D$1453,$A11,Лист1!$H$2:$H$1453,$E$2)</f>
        <v>0</v>
      </c>
      <c r="F11" s="19">
        <f xml:space="preserve"> SUMIFS(Лист1!$S$2:$S$1453,Лист1!$D$2:$D$1453,$A11,Лист1!$H$2:$H$1453,$F$2)</f>
        <v>0</v>
      </c>
      <c r="G11" s="19">
        <f xml:space="preserve"> SUMIFS(Лист1!$S$2:$S$1453,Лист1!$D$2:$D$1453,$A11,Лист1!$H$2:$H$1453,$G$2)</f>
        <v>0</v>
      </c>
      <c r="H11" s="19">
        <f xml:space="preserve"> SUMIFS(Лист1!$S$2:$S$1453,Лист1!$D$2:$D$1453,$A11,Лист1!$I$2:$I$1453,$H$2)</f>
        <v>0</v>
      </c>
      <c r="I11" s="19">
        <f xml:space="preserve"> SUMIFS(Лист1!$S$2:$S$1453,Лист1!$D$2:$D$1453,$A11,Лист1!$K$2:$K$1453,$I$2)</f>
        <v>0</v>
      </c>
      <c r="J11" s="19">
        <f xml:space="preserve"> SUMIFS(Лист1!$S$2:$S$1453,Лист1!$D$2:$D$1453,$A11,Лист1!$K$2:$K$1453,$J$2)</f>
        <v>0</v>
      </c>
      <c r="K11" s="19">
        <f xml:space="preserve"> SUMIFS(Лист1!$S$2:$S$1453,Лист1!$D$2:$D$1453,$A11,Лист1!$L$2:$L$1453,$K$2)</f>
        <v>0</v>
      </c>
      <c r="L11" s="19">
        <f xml:space="preserve"> SUMIFS(Лист1!$S$2:$S$1453,Лист1!$D$2:$D$1453,$A11,Лист1!$L$2:$L$1453,$L$2)</f>
        <v>0</v>
      </c>
      <c r="M11" s="19">
        <f xml:space="preserve"> SUMIFS(Лист1!$S$2:$S$1453,Лист1!$D$2:$D$1453,$A11,Лист1!$M$2:$M$1453,$M$2)</f>
        <v>0</v>
      </c>
      <c r="N11" s="19">
        <f xml:space="preserve"> SUMIFS(Лист1!$S$2:$S$1453,Лист1!$D$2:$D$1453,$A11,Лист1!$M$2:$M$1453,$N$2)</f>
        <v>0</v>
      </c>
      <c r="O11" s="19">
        <f xml:space="preserve"> SUMIFS(Лист1!$S$2:$S$1453,Лист1!$D$2:$D$1453,$A11,Лист1!$M$2:$M$1453,$O$2)</f>
        <v>0</v>
      </c>
      <c r="P11" s="19">
        <f xml:space="preserve"> SUMIFS(Лист1!$S$2:$S$1453,Лист1!$D$2:$D$1453,$A11,Лист1!$M$2:$M$1453,$P$2)</f>
        <v>0</v>
      </c>
      <c r="Q11" s="19">
        <f xml:space="preserve"> SUMIFS(Лист1!$S$2:$S$1453,Лист1!$D$2:$D$1453,$A11,Лист1!$M$2:$M$1453,$Q$2)</f>
        <v>0</v>
      </c>
      <c r="R11" s="19">
        <f xml:space="preserve"> SUMIFS(Лист1!$S$2:$S$1453,Лист1!$D$2:$D$1453,$A11,Лист1!$M$2:$M$1453,$R$2)</f>
        <v>0</v>
      </c>
      <c r="S11" s="19">
        <f xml:space="preserve"> SUMIFS(Лист1!$S$2:$S$1453,Лист1!$D$2:$D$1453,$A11,Лист1!$M$2:$M$1453,$S$2)</f>
        <v>0</v>
      </c>
      <c r="T11" s="19">
        <f xml:space="preserve"> SUMIFS(Лист1!$S$2:$S$1453,Лист1!$D$2:$D$1453,$A11,Лист1!$M$2:$M$1453,$T$2)</f>
        <v>0</v>
      </c>
      <c r="U11" s="19">
        <f xml:space="preserve"> SUMIFS(Лист1!$S$2:$S$1453,Лист1!$D$2:$D$1453,$A11,Лист1!$M$2:$M$1453,$U$2)</f>
        <v>0</v>
      </c>
      <c r="V11" s="19">
        <f xml:space="preserve"> SUMIFS(Лист1!$S$2:$S$1453,Лист1!$D$2:$D$1453,$A11,Лист1!$M$2:$M$1453,$V$2)</f>
        <v>0</v>
      </c>
      <c r="W11" s="19">
        <f xml:space="preserve"> SUMIFS(Лист1!$S$2:$S$1453,Лист1!$D$2:$D$1453,$A11,Лист1!$M$2:$M$1453,$W$2)</f>
        <v>0</v>
      </c>
      <c r="X11" s="19">
        <f xml:space="preserve"> SUMIFS(Лист1!$S$2:$S$1453,Лист1!$D$2:$D$1453,$A11,Лист1!$M$2:$M$1453,$X$2)</f>
        <v>0</v>
      </c>
      <c r="Y11" s="19">
        <f xml:space="preserve"> SUMIFS(Лист1!$S$2:$S$1453,Лист1!$D$2:$D$1453,$A11,Лист1!$M$2:$M$1453,$Y$2)</f>
        <v>0</v>
      </c>
      <c r="Z11" s="19">
        <f xml:space="preserve"> SUMIFS(Лист1!$S$2:$S$1453,Лист1!$D$2:$D$1453,$A11,Лист1!$M$2:$M$1453,$Z$2)</f>
        <v>0</v>
      </c>
      <c r="AA11" s="19">
        <f xml:space="preserve"> SUMIFS(Лист1!$S$2:$S$1453,Лист1!$D$2:$D$1453,$A11,Лист1!$M$2:$M$1453,$AA$2)</f>
        <v>0</v>
      </c>
      <c r="AB11" s="19">
        <f xml:space="preserve"> SUMIFS(Лист1!$S$2:$S$1453,Лист1!$D$2:$D$1453,$A11,Лист1!$M$2:$M$1453,$AB$2)</f>
        <v>0</v>
      </c>
      <c r="AC11" s="13">
        <f xml:space="preserve"> SUMIFS(Лист1!$S$2:$S$1453,Лист1!$D$2:$D$1453,$A11,Лист1!$M$2:$M$1453,AC$2)</f>
        <v>0</v>
      </c>
      <c r="AD11" s="13">
        <f xml:space="preserve"> SUMIFS(Лист1!$S$2:$S$1453,Лист1!$D$2:$D$1453,$A11,Лист1!$M$2:$M$1453,AD$2)</f>
        <v>0</v>
      </c>
      <c r="AE11" s="13">
        <f xml:space="preserve"> SUMIFS(Лист1!$S$2:$S$1453,Лист1!$D$2:$D$1453,$A11,Лист1!$M$2:$M$1453,AE$2)</f>
        <v>0</v>
      </c>
      <c r="AF11" s="13">
        <f xml:space="preserve"> SUMIFS(Лист1!$S$2:$S$1453,Лист1!$D$2:$D$1453,$A11,Лист1!$M$2:$M$1453,AF$2)</f>
        <v>0</v>
      </c>
      <c r="AG11" s="13">
        <f xml:space="preserve"> SUMIFS(Лист1!$S$2:$S$1453,Лист1!$D$2:$D$1453,$A11,Лист1!$M$2:$M$1453,AG$2)</f>
        <v>0</v>
      </c>
      <c r="AH11" s="13">
        <f xml:space="preserve"> SUMIFS(Лист1!$S$2:$S$1453,Лист1!$D$2:$D$1453,$A11,Лист1!$M$2:$M$1453,AH$2)</f>
        <v>0</v>
      </c>
      <c r="AI11" s="13">
        <f xml:space="preserve"> SUMIFS(Лист1!$S$2:$S$1453,Лист1!$D$2:$D$1453,$A11,Лист1!$M$2:$M$1453,AI$2)</f>
        <v>0</v>
      </c>
      <c r="AJ11" s="13">
        <f xml:space="preserve"> SUMIFS(Лист1!$S$2:$S$1453,Лист1!$D$2:$D$1453,$A11,Лист1!$M$2:$M$1453,AJ$2)</f>
        <v>0</v>
      </c>
      <c r="AK11" s="19">
        <f xml:space="preserve"> SUMIFS(Лист1!$S$2:$S$1453,Лист1!$D$2:$D$1453,$A11,Лист1!$N$2:$N$1453,$AK$2)</f>
        <v>0</v>
      </c>
      <c r="AL11" s="19">
        <f xml:space="preserve"> SUMIFS(Лист1!$S$2:$S$1453,Лист1!$D$2:$D$1453,$A11,Лист1!$N$2:$N$1453,$AL$2)</f>
        <v>0</v>
      </c>
      <c r="AM11" s="19">
        <f xml:space="preserve"> SUMIFS(Лист1!$S$2:$S$1453,Лист1!$D$2:$D$1453,$A11,Лист1!$N$2:$N$1453,$AM$2)</f>
        <v>0</v>
      </c>
      <c r="AN11" s="19">
        <f xml:space="preserve"> SUMIFS(Лист1!$S$2:$S$1453,Лист1!$D$2:$D$1453,$A11,Лист1!$N$2:$N$1453,$AN$2)</f>
        <v>0</v>
      </c>
      <c r="AO11" s="19">
        <f xml:space="preserve"> SUMIFS(Лист1!$S$2:$S$1453,Лист1!$D$2:$D$1453,$A11,Лист1!$N$2:$N$1453,$AO$2)</f>
        <v>0</v>
      </c>
      <c r="AP11" s="19">
        <f xml:space="preserve"> SUMIFS(Лист1!$S$2:$S$1453,Лист1!$D$2:$D$1453,$A11,Лист1!$N$2:$N$1453,$AP$2)</f>
        <v>0</v>
      </c>
      <c r="AQ11" s="19">
        <f xml:space="preserve"> SUMIFS(Лист1!$S$2:$S$1453,Лист1!$D$2:$D$1453,$A11,Лист1!$O$2:$O$1453,$AQ$2)</f>
        <v>0</v>
      </c>
      <c r="AR11" s="19">
        <f xml:space="preserve"> SUMIFS(Лист1!$S$2:$S$1453,Лист1!$D$2:$D$1453,$A11,Лист1!$O$2:$O$1453,$AR$2)</f>
        <v>0</v>
      </c>
      <c r="AS11" s="19">
        <f xml:space="preserve"> SUMIFS(Лист1!$S$2:$S$1453,Лист1!$D$2:$D$1453,$A11,Лист1!$R$2:$R$1453,$AS$2)</f>
        <v>0</v>
      </c>
      <c r="AT11" s="20">
        <f xml:space="preserve"> SUMIFS(Лист1!$S$2:$S$1453,Лист1!$D$2:$D$1453,$A11,Лист1!$R$2:$R$1453,$AT$2)</f>
        <v>0</v>
      </c>
      <c r="AU11" s="18" t="str">
        <f t="shared" si="0"/>
        <v>проверка пройдена</v>
      </c>
      <c r="AV11" s="21" t="str">
        <f t="shared" si="1"/>
        <v>поверка пройдена</v>
      </c>
      <c r="AW11" s="21" t="str">
        <f t="shared" si="2"/>
        <v>проверка пройдена</v>
      </c>
      <c r="AX11" s="22" t="str">
        <f t="shared" si="3"/>
        <v>проверка пройдена</v>
      </c>
    </row>
    <row r="12" spans="1:50" s="17" customFormat="1" ht="47.25" customHeight="1" x14ac:dyDescent="0.25">
      <c r="A12" s="18"/>
      <c r="B12" s="19">
        <f xml:space="preserve"> SUMIFS(Лист1!$S$2:$S$1453,Лист1!$D$2:$D$1453,$A12,Лист1!$G$2:$G$1453,$B$2)</f>
        <v>0</v>
      </c>
      <c r="C12" s="19">
        <f xml:space="preserve"> SUMIFS(Лист1!$S$2:$S$1453,Лист1!$D$2:$D$1453,$A12,Лист1!$H$2:$H$1453,$C$2)</f>
        <v>0</v>
      </c>
      <c r="D12" s="19">
        <f xml:space="preserve"> SUMIFS(Лист1!$S$2:$S$1453,Лист1!$D$2:$D$1453,$A12,Лист1!$H$2:$H$1453,$D$2)</f>
        <v>0</v>
      </c>
      <c r="E12" s="19">
        <f xml:space="preserve"> SUMIFS(Лист1!$S$2:$S$1453,Лист1!$D$2:$D$1453,$A12,Лист1!$H$2:$H$1453,$E$2)</f>
        <v>0</v>
      </c>
      <c r="F12" s="19">
        <f xml:space="preserve"> SUMIFS(Лист1!$S$2:$S$1453,Лист1!$D$2:$D$1453,$A12,Лист1!$H$2:$H$1453,$F$2)</f>
        <v>0</v>
      </c>
      <c r="G12" s="19">
        <f xml:space="preserve"> SUMIFS(Лист1!$S$2:$S$1453,Лист1!$D$2:$D$1453,$A12,Лист1!$H$2:$H$1453,$G$2)</f>
        <v>0</v>
      </c>
      <c r="H12" s="19">
        <f xml:space="preserve"> SUMIFS(Лист1!$S$2:$S$1453,Лист1!$D$2:$D$1453,$A12,Лист1!$I$2:$I$1453,$H$2)</f>
        <v>0</v>
      </c>
      <c r="I12" s="19">
        <f xml:space="preserve"> SUMIFS(Лист1!$S$2:$S$1453,Лист1!$D$2:$D$1453,$A12,Лист1!$K$2:$K$1453,$I$2)</f>
        <v>0</v>
      </c>
      <c r="J12" s="19">
        <f xml:space="preserve"> SUMIFS(Лист1!$S$2:$S$1453,Лист1!$D$2:$D$1453,$A12,Лист1!$K$2:$K$1453,$J$2)</f>
        <v>0</v>
      </c>
      <c r="K12" s="19">
        <f xml:space="preserve"> SUMIFS(Лист1!$S$2:$S$1453,Лист1!$D$2:$D$1453,$A12,Лист1!$L$2:$L$1453,$K$2)</f>
        <v>0</v>
      </c>
      <c r="L12" s="19">
        <f xml:space="preserve"> SUMIFS(Лист1!$S$2:$S$1453,Лист1!$D$2:$D$1453,$A12,Лист1!$L$2:$L$1453,$L$2)</f>
        <v>0</v>
      </c>
      <c r="M12" s="19">
        <f xml:space="preserve"> SUMIFS(Лист1!$S$2:$S$1453,Лист1!$D$2:$D$1453,$A12,Лист1!$M$2:$M$1453,$M$2)</f>
        <v>0</v>
      </c>
      <c r="N12" s="19">
        <f xml:space="preserve"> SUMIFS(Лист1!$S$2:$S$1453,Лист1!$D$2:$D$1453,$A12,Лист1!$M$2:$M$1453,$N$2)</f>
        <v>0</v>
      </c>
      <c r="O12" s="19">
        <f xml:space="preserve"> SUMIFS(Лист1!$S$2:$S$1453,Лист1!$D$2:$D$1453,$A12,Лист1!$M$2:$M$1453,$O$2)</f>
        <v>0</v>
      </c>
      <c r="P12" s="19">
        <f xml:space="preserve"> SUMIFS(Лист1!$S$2:$S$1453,Лист1!$D$2:$D$1453,$A12,Лист1!$M$2:$M$1453,$P$2)</f>
        <v>0</v>
      </c>
      <c r="Q12" s="19">
        <f xml:space="preserve"> SUMIFS(Лист1!$S$2:$S$1453,Лист1!$D$2:$D$1453,$A12,Лист1!$M$2:$M$1453,$Q$2)</f>
        <v>0</v>
      </c>
      <c r="R12" s="19">
        <f xml:space="preserve"> SUMIFS(Лист1!$S$2:$S$1453,Лист1!$D$2:$D$1453,$A12,Лист1!$M$2:$M$1453,$R$2)</f>
        <v>0</v>
      </c>
      <c r="S12" s="19">
        <f xml:space="preserve"> SUMIFS(Лист1!$S$2:$S$1453,Лист1!$D$2:$D$1453,$A12,Лист1!$M$2:$M$1453,$S$2)</f>
        <v>0</v>
      </c>
      <c r="T12" s="19">
        <f xml:space="preserve"> SUMIFS(Лист1!$S$2:$S$1453,Лист1!$D$2:$D$1453,$A12,Лист1!$M$2:$M$1453,$T$2)</f>
        <v>0</v>
      </c>
      <c r="U12" s="19">
        <f xml:space="preserve"> SUMIFS(Лист1!$S$2:$S$1453,Лист1!$D$2:$D$1453,$A12,Лист1!$M$2:$M$1453,$U$2)</f>
        <v>0</v>
      </c>
      <c r="V12" s="19">
        <f xml:space="preserve"> SUMIFS(Лист1!$S$2:$S$1453,Лист1!$D$2:$D$1453,$A12,Лист1!$M$2:$M$1453,$V$2)</f>
        <v>0</v>
      </c>
      <c r="W12" s="19">
        <f xml:space="preserve"> SUMIFS(Лист1!$S$2:$S$1453,Лист1!$D$2:$D$1453,$A12,Лист1!$M$2:$M$1453,$W$2)</f>
        <v>0</v>
      </c>
      <c r="X12" s="19">
        <f xml:space="preserve"> SUMIFS(Лист1!$S$2:$S$1453,Лист1!$D$2:$D$1453,$A12,Лист1!$M$2:$M$1453,$X$2)</f>
        <v>0</v>
      </c>
      <c r="Y12" s="19">
        <f xml:space="preserve"> SUMIFS(Лист1!$S$2:$S$1453,Лист1!$D$2:$D$1453,$A12,Лист1!$M$2:$M$1453,$Y$2)</f>
        <v>0</v>
      </c>
      <c r="Z12" s="19">
        <f xml:space="preserve"> SUMIFS(Лист1!$S$2:$S$1453,Лист1!$D$2:$D$1453,$A12,Лист1!$M$2:$M$1453,$Z$2)</f>
        <v>0</v>
      </c>
      <c r="AA12" s="19">
        <f xml:space="preserve"> SUMIFS(Лист1!$S$2:$S$1453,Лист1!$D$2:$D$1453,$A12,Лист1!$M$2:$M$1453,$AA$2)</f>
        <v>0</v>
      </c>
      <c r="AB12" s="19">
        <f xml:space="preserve"> SUMIFS(Лист1!$S$2:$S$1453,Лист1!$D$2:$D$1453,$A12,Лист1!$M$2:$M$1453,$AB$2)</f>
        <v>0</v>
      </c>
      <c r="AC12" s="13">
        <f xml:space="preserve"> SUMIFS(Лист1!$S$2:$S$1453,Лист1!$D$2:$D$1453,$A12,Лист1!$M$2:$M$1453,AC$2)</f>
        <v>0</v>
      </c>
      <c r="AD12" s="13">
        <f xml:space="preserve"> SUMIFS(Лист1!$S$2:$S$1453,Лист1!$D$2:$D$1453,$A12,Лист1!$M$2:$M$1453,AD$2)</f>
        <v>0</v>
      </c>
      <c r="AE12" s="13">
        <f xml:space="preserve"> SUMIFS(Лист1!$S$2:$S$1453,Лист1!$D$2:$D$1453,$A12,Лист1!$M$2:$M$1453,AE$2)</f>
        <v>0</v>
      </c>
      <c r="AF12" s="13">
        <f xml:space="preserve"> SUMIFS(Лист1!$S$2:$S$1453,Лист1!$D$2:$D$1453,$A12,Лист1!$M$2:$M$1453,AF$2)</f>
        <v>0</v>
      </c>
      <c r="AG12" s="13">
        <f xml:space="preserve"> SUMIFS(Лист1!$S$2:$S$1453,Лист1!$D$2:$D$1453,$A12,Лист1!$M$2:$M$1453,AG$2)</f>
        <v>0</v>
      </c>
      <c r="AH12" s="13">
        <f xml:space="preserve"> SUMIFS(Лист1!$S$2:$S$1453,Лист1!$D$2:$D$1453,$A12,Лист1!$M$2:$M$1453,AH$2)</f>
        <v>0</v>
      </c>
      <c r="AI12" s="13">
        <f xml:space="preserve"> SUMIFS(Лист1!$S$2:$S$1453,Лист1!$D$2:$D$1453,$A12,Лист1!$M$2:$M$1453,AI$2)</f>
        <v>0</v>
      </c>
      <c r="AJ12" s="13">
        <f xml:space="preserve"> SUMIFS(Лист1!$S$2:$S$1453,Лист1!$D$2:$D$1453,$A12,Лист1!$M$2:$M$1453,AJ$2)</f>
        <v>0</v>
      </c>
      <c r="AK12" s="19">
        <f xml:space="preserve"> SUMIFS(Лист1!$S$2:$S$1453,Лист1!$D$2:$D$1453,$A12,Лист1!$N$2:$N$1453,$AK$2)</f>
        <v>0</v>
      </c>
      <c r="AL12" s="19">
        <f xml:space="preserve"> SUMIFS(Лист1!$S$2:$S$1453,Лист1!$D$2:$D$1453,$A12,Лист1!$N$2:$N$1453,$AL$2)</f>
        <v>0</v>
      </c>
      <c r="AM12" s="19">
        <f xml:space="preserve"> SUMIFS(Лист1!$S$2:$S$1453,Лист1!$D$2:$D$1453,$A12,Лист1!$N$2:$N$1453,$AM$2)</f>
        <v>0</v>
      </c>
      <c r="AN12" s="19">
        <f xml:space="preserve"> SUMIFS(Лист1!$S$2:$S$1453,Лист1!$D$2:$D$1453,$A12,Лист1!$N$2:$N$1453,$AN$2)</f>
        <v>0</v>
      </c>
      <c r="AO12" s="19">
        <f xml:space="preserve"> SUMIFS(Лист1!$S$2:$S$1453,Лист1!$D$2:$D$1453,$A12,Лист1!$N$2:$N$1453,$AO$2)</f>
        <v>0</v>
      </c>
      <c r="AP12" s="19">
        <f xml:space="preserve"> SUMIFS(Лист1!$S$2:$S$1453,Лист1!$D$2:$D$1453,$A12,Лист1!$N$2:$N$1453,$AP$2)</f>
        <v>0</v>
      </c>
      <c r="AQ12" s="19">
        <f xml:space="preserve"> SUMIFS(Лист1!$S$2:$S$1453,Лист1!$D$2:$D$1453,$A12,Лист1!$O$2:$O$1453,$AQ$2)</f>
        <v>0</v>
      </c>
      <c r="AR12" s="19">
        <f xml:space="preserve"> SUMIFS(Лист1!$S$2:$S$1453,Лист1!$D$2:$D$1453,$A12,Лист1!$O$2:$O$1453,$AR$2)</f>
        <v>0</v>
      </c>
      <c r="AS12" s="19">
        <f xml:space="preserve"> SUMIFS(Лист1!$S$2:$S$1453,Лист1!$D$2:$D$1453,$A12,Лист1!$R$2:$R$1453,$AS$2)</f>
        <v>0</v>
      </c>
      <c r="AT12" s="20">
        <f xml:space="preserve"> SUMIFS(Лист1!$S$2:$S$1453,Лист1!$D$2:$D$1453,$A12,Лист1!$R$2:$R$1453,$AT$2)</f>
        <v>0</v>
      </c>
      <c r="AU12" s="18" t="str">
        <f t="shared" si="0"/>
        <v>проверка пройдена</v>
      </c>
      <c r="AV12" s="21" t="str">
        <f t="shared" si="1"/>
        <v>поверка пройдена</v>
      </c>
      <c r="AW12" s="21" t="str">
        <f t="shared" si="2"/>
        <v>проверка пройдена</v>
      </c>
      <c r="AX12" s="22" t="str">
        <f t="shared" si="3"/>
        <v>проверка пройдена</v>
      </c>
    </row>
    <row r="13" spans="1:50" s="17" customFormat="1" ht="47.25" customHeight="1" x14ac:dyDescent="0.25">
      <c r="A13" s="23"/>
      <c r="B13" s="24">
        <f xml:space="preserve"> SUMIFS(Лист1!$S$2:$S$1453,Лист1!$D$2:$D$1453,$A13,Лист1!$G$2:$G$1453,$B$2)</f>
        <v>0</v>
      </c>
      <c r="C13" s="24">
        <f xml:space="preserve"> SUMIFS(Лист1!$S$2:$S$1453,Лист1!$D$2:$D$1453,$A13,Лист1!$H$2:$H$1453,$C$2)</f>
        <v>0</v>
      </c>
      <c r="D13" s="24">
        <f xml:space="preserve"> SUMIFS(Лист1!$S$2:$S$1453,Лист1!$D$2:$D$1453,$A13,Лист1!$H$2:$H$1453,$D$2)</f>
        <v>0</v>
      </c>
      <c r="E13" s="24">
        <f xml:space="preserve"> SUMIFS(Лист1!$S$2:$S$1453,Лист1!$D$2:$D$1453,$A13,Лист1!$H$2:$H$1453,$E$2)</f>
        <v>0</v>
      </c>
      <c r="F13" s="24">
        <f xml:space="preserve"> SUMIFS(Лист1!$S$2:$S$1453,Лист1!$D$2:$D$1453,$A13,Лист1!$H$2:$H$1453,$F$2)</f>
        <v>0</v>
      </c>
      <c r="G13" s="24">
        <f xml:space="preserve"> SUMIFS(Лист1!$S$2:$S$1453,Лист1!$D$2:$D$1453,$A13,Лист1!$H$2:$H$1453,$G$2)</f>
        <v>0</v>
      </c>
      <c r="H13" s="24">
        <f xml:space="preserve"> SUMIFS(Лист1!$S$2:$S$1453,Лист1!$D$2:$D$1453,$A13,Лист1!$I$2:$I$1453,$H$2)</f>
        <v>0</v>
      </c>
      <c r="I13" s="24">
        <f xml:space="preserve"> SUMIFS(Лист1!$S$2:$S$1453,Лист1!$D$2:$D$1453,$A13,Лист1!$K$2:$K$1453,$I$2)</f>
        <v>0</v>
      </c>
      <c r="J13" s="24">
        <f xml:space="preserve"> SUMIFS(Лист1!$S$2:$S$1453,Лист1!$D$2:$D$1453,$A13,Лист1!$K$2:$K$1453,$J$2)</f>
        <v>0</v>
      </c>
      <c r="K13" s="24">
        <f xml:space="preserve"> SUMIFS(Лист1!$S$2:$S$1453,Лист1!$D$2:$D$1453,$A13,Лист1!$L$2:$L$1453,$K$2)</f>
        <v>0</v>
      </c>
      <c r="L13" s="24">
        <f xml:space="preserve"> SUMIFS(Лист1!$S$2:$S$1453,Лист1!$D$2:$D$1453,$A13,Лист1!$L$2:$L$1453,$L$2)</f>
        <v>0</v>
      </c>
      <c r="M13" s="24">
        <f xml:space="preserve"> SUMIFS(Лист1!$S$2:$S$1453,Лист1!$D$2:$D$1453,$A13,Лист1!$M$2:$M$1453,$M$2)</f>
        <v>0</v>
      </c>
      <c r="N13" s="24">
        <f xml:space="preserve"> SUMIFS(Лист1!$S$2:$S$1453,Лист1!$D$2:$D$1453,$A13,Лист1!$M$2:$M$1453,$N$2)</f>
        <v>0</v>
      </c>
      <c r="O13" s="24">
        <f xml:space="preserve"> SUMIFS(Лист1!$S$2:$S$1453,Лист1!$D$2:$D$1453,$A13,Лист1!$M$2:$M$1453,$O$2)</f>
        <v>0</v>
      </c>
      <c r="P13" s="24">
        <f xml:space="preserve"> SUMIFS(Лист1!$S$2:$S$1453,Лист1!$D$2:$D$1453,$A13,Лист1!$M$2:$M$1453,$P$2)</f>
        <v>0</v>
      </c>
      <c r="Q13" s="24">
        <f xml:space="preserve"> SUMIFS(Лист1!$S$2:$S$1453,Лист1!$D$2:$D$1453,$A13,Лист1!$M$2:$M$1453,$Q$2)</f>
        <v>0</v>
      </c>
      <c r="R13" s="24">
        <f xml:space="preserve"> SUMIFS(Лист1!$S$2:$S$1453,Лист1!$D$2:$D$1453,$A13,Лист1!$M$2:$M$1453,$R$2)</f>
        <v>0</v>
      </c>
      <c r="S13" s="24">
        <f xml:space="preserve"> SUMIFS(Лист1!$S$2:$S$1453,Лист1!$D$2:$D$1453,$A13,Лист1!$M$2:$M$1453,$S$2)</f>
        <v>0</v>
      </c>
      <c r="T13" s="24">
        <f xml:space="preserve"> SUMIFS(Лист1!$S$2:$S$1453,Лист1!$D$2:$D$1453,$A13,Лист1!$M$2:$M$1453,$T$2)</f>
        <v>0</v>
      </c>
      <c r="U13" s="24">
        <f xml:space="preserve"> SUMIFS(Лист1!$S$2:$S$1453,Лист1!$D$2:$D$1453,$A13,Лист1!$M$2:$M$1453,$U$2)</f>
        <v>0</v>
      </c>
      <c r="V13" s="24">
        <f xml:space="preserve"> SUMIFS(Лист1!$S$2:$S$1453,Лист1!$D$2:$D$1453,$A13,Лист1!$M$2:$M$1453,$V$2)</f>
        <v>0</v>
      </c>
      <c r="W13" s="24">
        <f xml:space="preserve"> SUMIFS(Лист1!$S$2:$S$1453,Лист1!$D$2:$D$1453,$A13,Лист1!$M$2:$M$1453,$W$2)</f>
        <v>0</v>
      </c>
      <c r="X13" s="24">
        <f xml:space="preserve"> SUMIFS(Лист1!$S$2:$S$1453,Лист1!$D$2:$D$1453,$A13,Лист1!$M$2:$M$1453,$X$2)</f>
        <v>0</v>
      </c>
      <c r="Y13" s="24">
        <f xml:space="preserve"> SUMIFS(Лист1!$S$2:$S$1453,Лист1!$D$2:$D$1453,$A13,Лист1!$M$2:$M$1453,$Y$2)</f>
        <v>0</v>
      </c>
      <c r="Z13" s="24">
        <f xml:space="preserve"> SUMIFS(Лист1!$S$2:$S$1453,Лист1!$D$2:$D$1453,$A13,Лист1!$M$2:$M$1453,$Z$2)</f>
        <v>0</v>
      </c>
      <c r="AA13" s="24">
        <f xml:space="preserve"> SUMIFS(Лист1!$S$2:$S$1453,Лист1!$D$2:$D$1453,$A13,Лист1!$M$2:$M$1453,$AA$2)</f>
        <v>0</v>
      </c>
      <c r="AB13" s="24">
        <f xml:space="preserve"> SUMIFS(Лист1!$S$2:$S$1453,Лист1!$D$2:$D$1453,$A13,Лист1!$M$2:$M$1453,$AB$2)</f>
        <v>0</v>
      </c>
      <c r="AC13" s="13">
        <f xml:space="preserve"> SUMIFS(Лист1!$S$2:$S$1453,Лист1!$D$2:$D$1453,$A13,Лист1!$M$2:$M$1453,AC$2)</f>
        <v>0</v>
      </c>
      <c r="AD13" s="13">
        <f xml:space="preserve"> SUMIFS(Лист1!$S$2:$S$1453,Лист1!$D$2:$D$1453,$A13,Лист1!$M$2:$M$1453,AD$2)</f>
        <v>0</v>
      </c>
      <c r="AE13" s="13">
        <f xml:space="preserve"> SUMIFS(Лист1!$S$2:$S$1453,Лист1!$D$2:$D$1453,$A13,Лист1!$M$2:$M$1453,AE$2)</f>
        <v>0</v>
      </c>
      <c r="AF13" s="13">
        <f xml:space="preserve"> SUMIFS(Лист1!$S$2:$S$1453,Лист1!$D$2:$D$1453,$A13,Лист1!$M$2:$M$1453,AF$2)</f>
        <v>0</v>
      </c>
      <c r="AG13" s="13">
        <f xml:space="preserve"> SUMIFS(Лист1!$S$2:$S$1453,Лист1!$D$2:$D$1453,$A13,Лист1!$M$2:$M$1453,AG$2)</f>
        <v>0</v>
      </c>
      <c r="AH13" s="13">
        <f xml:space="preserve"> SUMIFS(Лист1!$S$2:$S$1453,Лист1!$D$2:$D$1453,$A13,Лист1!$M$2:$M$1453,AH$2)</f>
        <v>0</v>
      </c>
      <c r="AI13" s="13">
        <f xml:space="preserve"> SUMIFS(Лист1!$S$2:$S$1453,Лист1!$D$2:$D$1453,$A13,Лист1!$M$2:$M$1453,AI$2)</f>
        <v>0</v>
      </c>
      <c r="AJ13" s="13">
        <f xml:space="preserve"> SUMIFS(Лист1!$S$2:$S$1453,Лист1!$D$2:$D$1453,$A13,Лист1!$M$2:$M$1453,AJ$2)</f>
        <v>0</v>
      </c>
      <c r="AK13" s="24">
        <f xml:space="preserve"> SUMIFS(Лист1!$S$2:$S$1453,Лист1!$D$2:$D$1453,$A13,Лист1!$N$2:$N$1453,$AK$2)</f>
        <v>0</v>
      </c>
      <c r="AL13" s="24">
        <f xml:space="preserve"> SUMIFS(Лист1!$S$2:$S$1453,Лист1!$D$2:$D$1453,$A13,Лист1!$N$2:$N$1453,$AL$2)</f>
        <v>0</v>
      </c>
      <c r="AM13" s="24">
        <f xml:space="preserve"> SUMIFS(Лист1!$S$2:$S$1453,Лист1!$D$2:$D$1453,$A13,Лист1!$N$2:$N$1453,$AM$2)</f>
        <v>0</v>
      </c>
      <c r="AN13" s="24">
        <f xml:space="preserve"> SUMIFS(Лист1!$S$2:$S$1453,Лист1!$D$2:$D$1453,$A13,Лист1!$N$2:$N$1453,$AN$2)</f>
        <v>0</v>
      </c>
      <c r="AO13" s="24">
        <f xml:space="preserve"> SUMIFS(Лист1!$S$2:$S$1453,Лист1!$D$2:$D$1453,$A13,Лист1!$N$2:$N$1453,$AO$2)</f>
        <v>0</v>
      </c>
      <c r="AP13" s="24">
        <f xml:space="preserve"> SUMIFS(Лист1!$S$2:$S$1453,Лист1!$D$2:$D$1453,$A13,Лист1!$N$2:$N$1453,$AP$2)</f>
        <v>0</v>
      </c>
      <c r="AQ13" s="24">
        <f xml:space="preserve"> SUMIFS(Лист1!$S$2:$S$1453,Лист1!$D$2:$D$1453,$A13,Лист1!$O$2:$O$1453,$AQ$2)</f>
        <v>0</v>
      </c>
      <c r="AR13" s="24">
        <f xml:space="preserve"> SUMIFS(Лист1!$S$2:$S$1453,Лист1!$D$2:$D$1453,$A13,Лист1!$O$2:$O$1453,$AR$2)</f>
        <v>0</v>
      </c>
      <c r="AS13" s="24">
        <f xml:space="preserve"> SUMIFS(Лист1!$S$2:$S$1453,Лист1!$D$2:$D$1453,$A13,Лист1!$R$2:$R$1453,$AS$2)</f>
        <v>0</v>
      </c>
      <c r="AT13" s="25">
        <f xml:space="preserve"> SUMIFS(Лист1!$S$2:$S$1453,Лист1!$D$2:$D$1453,$A13,Лист1!$R$2:$R$1453,$AT$2)</f>
        <v>0</v>
      </c>
      <c r="AU13" s="18" t="str">
        <f t="shared" si="0"/>
        <v>проверка пройдена</v>
      </c>
      <c r="AV13" s="21" t="str">
        <f t="shared" si="1"/>
        <v>поверка пройдена</v>
      </c>
      <c r="AW13" s="21" t="str">
        <f t="shared" si="2"/>
        <v>проверка пройдена</v>
      </c>
      <c r="AX13" s="22" t="str">
        <f t="shared" si="3"/>
        <v>проверка пройдена</v>
      </c>
    </row>
    <row r="14" spans="1:50" s="17" customFormat="1" x14ac:dyDescent="0.25">
      <c r="A14" s="26" t="s">
        <v>710</v>
      </c>
      <c r="B14" s="27">
        <f t="shared" ref="B14:AT14" si="4">SUM(B3:B13)</f>
        <v>0</v>
      </c>
      <c r="C14" s="27">
        <f t="shared" si="4"/>
        <v>180</v>
      </c>
      <c r="D14" s="27">
        <f t="shared" si="4"/>
        <v>0</v>
      </c>
      <c r="E14" s="27">
        <f t="shared" si="4"/>
        <v>0</v>
      </c>
      <c r="F14" s="27">
        <f t="shared" si="4"/>
        <v>0</v>
      </c>
      <c r="G14" s="27">
        <f t="shared" si="4"/>
        <v>0</v>
      </c>
      <c r="H14" s="27">
        <f t="shared" si="4"/>
        <v>0</v>
      </c>
      <c r="I14" s="27">
        <f t="shared" si="4"/>
        <v>180</v>
      </c>
      <c r="J14" s="27">
        <f t="shared" si="4"/>
        <v>0</v>
      </c>
      <c r="K14" s="27">
        <f t="shared" si="4"/>
        <v>180</v>
      </c>
      <c r="L14" s="27">
        <f t="shared" si="4"/>
        <v>0</v>
      </c>
      <c r="M14" s="27">
        <f t="shared" si="4"/>
        <v>3</v>
      </c>
      <c r="N14" s="27">
        <f t="shared" si="4"/>
        <v>74</v>
      </c>
      <c r="O14" s="27">
        <f t="shared" si="4"/>
        <v>0</v>
      </c>
      <c r="P14" s="27">
        <f t="shared" si="4"/>
        <v>0</v>
      </c>
      <c r="Q14" s="27">
        <f t="shared" si="4"/>
        <v>0</v>
      </c>
      <c r="R14" s="27">
        <f t="shared" si="4"/>
        <v>0</v>
      </c>
      <c r="S14" s="27">
        <f t="shared" si="4"/>
        <v>1</v>
      </c>
      <c r="T14" s="27">
        <f t="shared" si="4"/>
        <v>0</v>
      </c>
      <c r="U14" s="27">
        <f t="shared" si="4"/>
        <v>102</v>
      </c>
      <c r="V14" s="27">
        <f t="shared" si="4"/>
        <v>0</v>
      </c>
      <c r="W14" s="27">
        <f t="shared" si="4"/>
        <v>0</v>
      </c>
      <c r="X14" s="27">
        <f t="shared" si="4"/>
        <v>0</v>
      </c>
      <c r="Y14" s="27">
        <f t="shared" si="4"/>
        <v>0</v>
      </c>
      <c r="Z14" s="27">
        <f t="shared" si="4"/>
        <v>0</v>
      </c>
      <c r="AA14" s="27">
        <f t="shared" si="4"/>
        <v>0</v>
      </c>
      <c r="AB14" s="27">
        <f>SUM(AB3:AB13)</f>
        <v>0</v>
      </c>
      <c r="AC14" s="27">
        <f t="shared" ref="AC14:AJ14" si="5">SUM(AC3:AC13)</f>
        <v>0</v>
      </c>
      <c r="AD14" s="27">
        <f t="shared" si="5"/>
        <v>0</v>
      </c>
      <c r="AE14" s="27">
        <f t="shared" si="5"/>
        <v>0</v>
      </c>
      <c r="AF14" s="27">
        <f t="shared" si="5"/>
        <v>0</v>
      </c>
      <c r="AG14" s="27">
        <f t="shared" si="5"/>
        <v>0</v>
      </c>
      <c r="AH14" s="27">
        <f t="shared" si="5"/>
        <v>0</v>
      </c>
      <c r="AI14" s="27">
        <f t="shared" si="5"/>
        <v>0</v>
      </c>
      <c r="AJ14" s="27">
        <f t="shared" si="5"/>
        <v>0</v>
      </c>
      <c r="AK14" s="27">
        <f t="shared" si="4"/>
        <v>0</v>
      </c>
      <c r="AL14" s="27">
        <f t="shared" si="4"/>
        <v>0</v>
      </c>
      <c r="AM14" s="27">
        <f t="shared" si="4"/>
        <v>0</v>
      </c>
      <c r="AN14" s="27">
        <f t="shared" si="4"/>
        <v>0</v>
      </c>
      <c r="AO14" s="27">
        <f t="shared" si="4"/>
        <v>0</v>
      </c>
      <c r="AP14" s="27">
        <f t="shared" si="4"/>
        <v>0</v>
      </c>
      <c r="AQ14" s="27">
        <f t="shared" si="4"/>
        <v>77</v>
      </c>
      <c r="AR14" s="27">
        <f t="shared" si="4"/>
        <v>0</v>
      </c>
      <c r="AS14" s="27">
        <f t="shared" si="4"/>
        <v>74</v>
      </c>
      <c r="AT14" s="28">
        <f t="shared" si="4"/>
        <v>0</v>
      </c>
      <c r="AU14" s="29"/>
      <c r="AV14" s="30"/>
      <c r="AW14" s="30"/>
      <c r="AX14" s="31"/>
    </row>
    <row r="15" spans="1:50" x14ac:dyDescent="0.25">
      <c r="A15" s="32">
        <f ca="1">NOW()</f>
        <v>45686.56256608796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50" x14ac:dyDescent="0.25">
      <c r="A16" s="33"/>
      <c r="B16" s="4" t="s">
        <v>711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x14ac:dyDescent="0.25">
      <c r="B17" t="s">
        <v>712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x14ac:dyDescent="0.25">
      <c r="A18" s="33"/>
      <c r="B18" t="s">
        <v>722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x14ac:dyDescent="0.25">
      <c r="A19" s="33"/>
      <c r="B19" t="s">
        <v>723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x14ac:dyDescent="0.25">
      <c r="A20" s="33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x14ac:dyDescent="0.25">
      <c r="A21" s="33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x14ac:dyDescent="0.25">
      <c r="A22" s="33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x14ac:dyDescent="0.25">
      <c r="A23" s="3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x14ac:dyDescent="0.25">
      <c r="A24" s="33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x14ac:dyDescent="0.25">
      <c r="A25" s="33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x14ac:dyDescent="0.25">
      <c r="A26" s="33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x14ac:dyDescent="0.25">
      <c r="A27" s="33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x14ac:dyDescent="0.25">
      <c r="A28" s="33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x14ac:dyDescent="0.25">
      <c r="A29" s="33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x14ac:dyDescent="0.25">
      <c r="A30" s="33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x14ac:dyDescent="0.25">
      <c r="A31" s="33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x14ac:dyDescent="0.25">
      <c r="A32" s="33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x14ac:dyDescent="0.25">
      <c r="A33" s="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x14ac:dyDescent="0.25">
      <c r="A34" s="3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x14ac:dyDescent="0.25">
      <c r="A35" s="33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x14ac:dyDescent="0.25">
      <c r="A36" s="33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x14ac:dyDescent="0.25">
      <c r="A37" s="33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x14ac:dyDescent="0.25">
      <c r="A38" s="3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x14ac:dyDescent="0.25">
      <c r="A39" s="33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x14ac:dyDescent="0.25">
      <c r="A40" s="33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x14ac:dyDescent="0.25">
      <c r="A41" s="33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x14ac:dyDescent="0.25">
      <c r="A42" s="33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x14ac:dyDescent="0.25">
      <c r="A43" s="3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x14ac:dyDescent="0.25">
      <c r="A44" s="3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x14ac:dyDescent="0.25">
      <c r="A45" s="3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x14ac:dyDescent="0.25">
      <c r="A46" s="3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x14ac:dyDescent="0.25">
      <c r="A47" s="3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x14ac:dyDescent="0.25">
      <c r="A48" s="33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x14ac:dyDescent="0.25">
      <c r="A49" s="33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x14ac:dyDescent="0.25">
      <c r="A50" s="33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x14ac:dyDescent="0.25">
      <c r="A51" s="33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x14ac:dyDescent="0.25">
      <c r="A52" s="33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x14ac:dyDescent="0.25">
      <c r="A53" s="3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x14ac:dyDescent="0.25">
      <c r="A54" s="33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x14ac:dyDescent="0.25">
      <c r="A55" s="33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x14ac:dyDescent="0.25">
      <c r="A56" s="33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x14ac:dyDescent="0.25">
      <c r="A57" s="33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x14ac:dyDescent="0.25">
      <c r="A58" s="33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x14ac:dyDescent="0.25">
      <c r="A59" s="33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x14ac:dyDescent="0.25">
      <c r="A60" s="33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x14ac:dyDescent="0.25">
      <c r="A61" s="33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x14ac:dyDescent="0.25">
      <c r="A62" s="33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x14ac:dyDescent="0.25">
      <c r="A63" s="3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x14ac:dyDescent="0.25">
      <c r="A64" s="3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x14ac:dyDescent="0.25">
      <c r="A65" s="33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x14ac:dyDescent="0.25">
      <c r="A66" s="3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x14ac:dyDescent="0.25">
      <c r="A67" s="33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x14ac:dyDescent="0.25">
      <c r="A68" s="3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x14ac:dyDescent="0.25">
      <c r="A69" s="3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x14ac:dyDescent="0.25">
      <c r="A70" s="3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x14ac:dyDescent="0.25">
      <c r="A71" s="33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x14ac:dyDescent="0.25">
      <c r="A72" s="3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x14ac:dyDescent="0.25">
      <c r="A73" s="3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x14ac:dyDescent="0.25">
      <c r="A74" s="3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x14ac:dyDescent="0.25">
      <c r="A75" s="3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x14ac:dyDescent="0.25">
      <c r="A76" s="3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x14ac:dyDescent="0.25">
      <c r="A77" s="3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x14ac:dyDescent="0.25">
      <c r="A78" s="3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x14ac:dyDescent="0.25">
      <c r="A79" s="3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x14ac:dyDescent="0.25">
      <c r="A80" s="3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x14ac:dyDescent="0.25">
      <c r="A81" s="3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x14ac:dyDescent="0.25">
      <c r="A82" s="3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x14ac:dyDescent="0.25">
      <c r="A83" s="3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x14ac:dyDescent="0.25">
      <c r="A84" s="3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x14ac:dyDescent="0.25">
      <c r="A85" s="3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x14ac:dyDescent="0.25">
      <c r="A86" s="3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x14ac:dyDescent="0.25">
      <c r="A87" s="3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x14ac:dyDescent="0.25">
      <c r="A88" s="3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x14ac:dyDescent="0.25">
      <c r="A89" s="3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x14ac:dyDescent="0.25">
      <c r="A90" s="3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x14ac:dyDescent="0.25">
      <c r="A91" s="3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x14ac:dyDescent="0.25">
      <c r="A92" s="3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x14ac:dyDescent="0.25">
      <c r="A93" s="3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x14ac:dyDescent="0.25">
      <c r="A94" s="3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x14ac:dyDescent="0.25">
      <c r="A95" s="3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x14ac:dyDescent="0.25">
      <c r="A96" s="3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x14ac:dyDescent="0.25">
      <c r="A97" s="3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x14ac:dyDescent="0.25">
      <c r="A98" s="3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x14ac:dyDescent="0.25">
      <c r="A99" s="3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x14ac:dyDescent="0.25">
      <c r="A100" s="3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x14ac:dyDescent="0.25">
      <c r="A101" s="3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x14ac:dyDescent="0.25">
      <c r="A102" s="3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x14ac:dyDescent="0.25">
      <c r="A103" s="3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x14ac:dyDescent="0.25">
      <c r="A104" s="3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x14ac:dyDescent="0.25">
      <c r="A105" s="3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x14ac:dyDescent="0.25">
      <c r="A106" s="3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x14ac:dyDescent="0.25">
      <c r="A107" s="3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x14ac:dyDescent="0.25">
      <c r="A108" s="3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 x14ac:dyDescent="0.25">
      <c r="A109" s="3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x14ac:dyDescent="0.25">
      <c r="A110" s="3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x14ac:dyDescent="0.25">
      <c r="A111" s="3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x14ac:dyDescent="0.25">
      <c r="A112" s="3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x14ac:dyDescent="0.25">
      <c r="A113" s="3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x14ac:dyDescent="0.25">
      <c r="A114" s="3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x14ac:dyDescent="0.25">
      <c r="A115" s="3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x14ac:dyDescent="0.25">
      <c r="A116" s="3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x14ac:dyDescent="0.25">
      <c r="A117" s="3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x14ac:dyDescent="0.25">
      <c r="A118" s="3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 x14ac:dyDescent="0.25">
      <c r="A119" s="3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x14ac:dyDescent="0.25">
      <c r="A120" s="3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 x14ac:dyDescent="0.25">
      <c r="A121" s="33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 x14ac:dyDescent="0.25">
      <c r="A122" s="33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 x14ac:dyDescent="0.25">
      <c r="A123" s="3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x14ac:dyDescent="0.25">
      <c r="A124" s="33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x14ac:dyDescent="0.25">
      <c r="A125" s="33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x14ac:dyDescent="0.25">
      <c r="A126" s="33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x14ac:dyDescent="0.25">
      <c r="A127" s="33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x14ac:dyDescent="0.25">
      <c r="A128" s="33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 x14ac:dyDescent="0.25">
      <c r="A129" s="33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1:46" x14ac:dyDescent="0.25">
      <c r="A130" s="33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1:46" x14ac:dyDescent="0.25">
      <c r="A131" s="33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 x14ac:dyDescent="0.25">
      <c r="A132" s="33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 x14ac:dyDescent="0.25">
      <c r="A133" s="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x14ac:dyDescent="0.25">
      <c r="A134" s="33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x14ac:dyDescent="0.25">
      <c r="A135" s="33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 x14ac:dyDescent="0.25">
      <c r="A136" s="33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1:46" x14ac:dyDescent="0.25">
      <c r="A137" s="33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x14ac:dyDescent="0.25">
      <c r="A138" s="33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x14ac:dyDescent="0.25">
      <c r="A139" s="33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x14ac:dyDescent="0.25">
      <c r="A140" s="33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x14ac:dyDescent="0.25">
      <c r="A141" s="33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x14ac:dyDescent="0.25">
      <c r="A142" s="33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x14ac:dyDescent="0.25">
      <c r="A143" s="3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x14ac:dyDescent="0.25">
      <c r="A144" s="33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x14ac:dyDescent="0.25">
      <c r="A145" s="33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x14ac:dyDescent="0.25">
      <c r="A146" s="33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x14ac:dyDescent="0.25">
      <c r="A147" s="33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x14ac:dyDescent="0.25">
      <c r="A148" s="33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1:46" x14ac:dyDescent="0.25">
      <c r="A149" s="33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1:46" x14ac:dyDescent="0.25">
      <c r="A150" s="33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1:46" x14ac:dyDescent="0.25">
      <c r="A151" s="33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1:46" x14ac:dyDescent="0.25">
      <c r="A152" s="33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 x14ac:dyDescent="0.25">
      <c r="A153" s="3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1:46" x14ac:dyDescent="0.25">
      <c r="A154" s="33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 x14ac:dyDescent="0.25">
      <c r="A155" s="33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 x14ac:dyDescent="0.25">
      <c r="A156" s="33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 x14ac:dyDescent="0.25">
      <c r="A157" s="33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1:46" x14ac:dyDescent="0.25">
      <c r="A158" s="33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1:46" x14ac:dyDescent="0.25">
      <c r="A159" s="33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1:46" x14ac:dyDescent="0.25">
      <c r="A160" s="33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x14ac:dyDescent="0.25">
      <c r="A161" s="33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x14ac:dyDescent="0.25">
      <c r="A162" s="33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x14ac:dyDescent="0.25">
      <c r="A163" s="3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x14ac:dyDescent="0.25">
      <c r="A164" s="33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 x14ac:dyDescent="0.25">
      <c r="A165" s="33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x14ac:dyDescent="0.25">
      <c r="A166" s="33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 x14ac:dyDescent="0.25">
      <c r="A167" s="33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x14ac:dyDescent="0.25">
      <c r="A168" s="33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x14ac:dyDescent="0.25">
      <c r="A169" s="33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 x14ac:dyDescent="0.25">
      <c r="A170" s="33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x14ac:dyDescent="0.25">
      <c r="A171" s="33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x14ac:dyDescent="0.25">
      <c r="A172" s="33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x14ac:dyDescent="0.25">
      <c r="A173" s="3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x14ac:dyDescent="0.25">
      <c r="A174" s="33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x14ac:dyDescent="0.25">
      <c r="A175" s="33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x14ac:dyDescent="0.25">
      <c r="A176" s="33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1:46" x14ac:dyDescent="0.25">
      <c r="A177" s="33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1:46" x14ac:dyDescent="0.25">
      <c r="A178" s="33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1:46" x14ac:dyDescent="0.25">
      <c r="A179" s="33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1:46" x14ac:dyDescent="0.25">
      <c r="A180" s="33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1:46" x14ac:dyDescent="0.25">
      <c r="A181" s="33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 x14ac:dyDescent="0.25">
      <c r="A182" s="33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1:46" x14ac:dyDescent="0.25">
      <c r="A183" s="3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1:46" x14ac:dyDescent="0.25">
      <c r="A184" s="33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1:46" x14ac:dyDescent="0.25">
      <c r="A185" s="33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 x14ac:dyDescent="0.25">
      <c r="A186" s="33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1:46" x14ac:dyDescent="0.25">
      <c r="A187" s="33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1:46" x14ac:dyDescent="0.25">
      <c r="A188" s="33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1:46" x14ac:dyDescent="0.25">
      <c r="A189" s="33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1:46" x14ac:dyDescent="0.25">
      <c r="A190" s="33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1:46" x14ac:dyDescent="0.25">
      <c r="A191" s="33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1:46" x14ac:dyDescent="0.25">
      <c r="A192" s="33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1:46" x14ac:dyDescent="0.25">
      <c r="A193" s="3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1:46" x14ac:dyDescent="0.25">
      <c r="A194" s="33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1:46" x14ac:dyDescent="0.25">
      <c r="A195" s="33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1:46" x14ac:dyDescent="0.25">
      <c r="A196" s="33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1:46" x14ac:dyDescent="0.25">
      <c r="A197" s="33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1:46" x14ac:dyDescent="0.25">
      <c r="A198" s="33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1:46" x14ac:dyDescent="0.25">
      <c r="A199" s="33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1:46" x14ac:dyDescent="0.25">
      <c r="A200" s="33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1:46" x14ac:dyDescent="0.25">
      <c r="A201" s="33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1:46" x14ac:dyDescent="0.25">
      <c r="A202" s="33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1:46" x14ac:dyDescent="0.25">
      <c r="A203" s="3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1:46" x14ac:dyDescent="0.25">
      <c r="A204" s="33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1:46" x14ac:dyDescent="0.25">
      <c r="A205" s="33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1:46" x14ac:dyDescent="0.25">
      <c r="A206" s="33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1:46" x14ac:dyDescent="0.25">
      <c r="A207" s="33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1:46" x14ac:dyDescent="0.25">
      <c r="A208" s="33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1:46" x14ac:dyDescent="0.25">
      <c r="A209" s="33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1:46" x14ac:dyDescent="0.25">
      <c r="A210" s="33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1:46" x14ac:dyDescent="0.25">
      <c r="A211" s="33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1:46" x14ac:dyDescent="0.25">
      <c r="A212" s="33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1:46" x14ac:dyDescent="0.25">
      <c r="A213" s="3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1:46" x14ac:dyDescent="0.25">
      <c r="A214" s="33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1:46" x14ac:dyDescent="0.25">
      <c r="A215" s="33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1:46" x14ac:dyDescent="0.25">
      <c r="A216" s="33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1:46" x14ac:dyDescent="0.25">
      <c r="A217" s="33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1:46" x14ac:dyDescent="0.25">
      <c r="A218" s="33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1:46" x14ac:dyDescent="0.25">
      <c r="A219" s="33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1:46" x14ac:dyDescent="0.25">
      <c r="A220" s="33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1:46" x14ac:dyDescent="0.25">
      <c r="A221" s="33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1:46" x14ac:dyDescent="0.25">
      <c r="A222" s="33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1:46" x14ac:dyDescent="0.25">
      <c r="A223" s="3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 x14ac:dyDescent="0.25">
      <c r="A224" s="33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1:46" x14ac:dyDescent="0.25">
      <c r="A225" s="33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1:46" x14ac:dyDescent="0.25">
      <c r="A226" s="33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1:46" x14ac:dyDescent="0.25">
      <c r="A227" s="33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1:46" x14ac:dyDescent="0.25">
      <c r="A228" s="33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1:46" x14ac:dyDescent="0.25">
      <c r="A229" s="33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1:46" x14ac:dyDescent="0.25">
      <c r="A230" s="33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1:46" x14ac:dyDescent="0.25">
      <c r="A231" s="33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1:46" x14ac:dyDescent="0.25">
      <c r="A232" s="33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1:46" x14ac:dyDescent="0.25">
      <c r="A233" s="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1:46" x14ac:dyDescent="0.25">
      <c r="A234" s="33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1:46" x14ac:dyDescent="0.25">
      <c r="A235" s="33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1:46" x14ac:dyDescent="0.25">
      <c r="A236" s="33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1:46" x14ac:dyDescent="0.25">
      <c r="A237" s="33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1:46" x14ac:dyDescent="0.25">
      <c r="A238" s="33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1:46" x14ac:dyDescent="0.25">
      <c r="A239" s="33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1:46" x14ac:dyDescent="0.25">
      <c r="A240" s="33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1:46" x14ac:dyDescent="0.25">
      <c r="A241" s="33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1:46" x14ac:dyDescent="0.25">
      <c r="A242" s="33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1:46" x14ac:dyDescent="0.25">
      <c r="A243" s="3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1:46" x14ac:dyDescent="0.25">
      <c r="A244" s="33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1:46" x14ac:dyDescent="0.25">
      <c r="A245" s="33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1:46" x14ac:dyDescent="0.25">
      <c r="A246" s="33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1:46" x14ac:dyDescent="0.25">
      <c r="A247" s="33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1:46" x14ac:dyDescent="0.25">
      <c r="A248" s="33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1:46" x14ac:dyDescent="0.25">
      <c r="A249" s="33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1:46" x14ac:dyDescent="0.25">
      <c r="A250" s="33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1:46" x14ac:dyDescent="0.25">
      <c r="A251" s="33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1:46" x14ac:dyDescent="0.25">
      <c r="A252" s="33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1:46" x14ac:dyDescent="0.25">
      <c r="A253" s="3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1:46" x14ac:dyDescent="0.25">
      <c r="A254" s="33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1:46" x14ac:dyDescent="0.25">
      <c r="A255" s="33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1:46" x14ac:dyDescent="0.25">
      <c r="A256" s="33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46" x14ac:dyDescent="0.25">
      <c r="A257" s="33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1:46" x14ac:dyDescent="0.25">
      <c r="A258" s="33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1:46" x14ac:dyDescent="0.25">
      <c r="A259" s="33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1:46" x14ac:dyDescent="0.25">
      <c r="A260" s="33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1:46" x14ac:dyDescent="0.25">
      <c r="A261" s="33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1:46" x14ac:dyDescent="0.25">
      <c r="A262" s="33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1:46" x14ac:dyDescent="0.25">
      <c r="A263" s="3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1:46" x14ac:dyDescent="0.25">
      <c r="A264" s="33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1:46" x14ac:dyDescent="0.25">
      <c r="A265" s="33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1:46" x14ac:dyDescent="0.25">
      <c r="A266" s="33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1:46" x14ac:dyDescent="0.25">
      <c r="A267" s="33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1:46" x14ac:dyDescent="0.25">
      <c r="A268" s="33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1:46" x14ac:dyDescent="0.25">
      <c r="A269" s="33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1:46" x14ac:dyDescent="0.25">
      <c r="A270" s="33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1:46" x14ac:dyDescent="0.25">
      <c r="A271" s="33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1:46" x14ac:dyDescent="0.25">
      <c r="A272" s="33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1:46" x14ac:dyDescent="0.25">
      <c r="A273" s="3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1:46" x14ac:dyDescent="0.25">
      <c r="A274" s="33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1:46" x14ac:dyDescent="0.25">
      <c r="A275" s="33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1:46" x14ac:dyDescent="0.25">
      <c r="A276" s="33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1:46" x14ac:dyDescent="0.25">
      <c r="A277" s="33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1:46" x14ac:dyDescent="0.25">
      <c r="A278" s="33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1:46" x14ac:dyDescent="0.25">
      <c r="A279" s="33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1:46" x14ac:dyDescent="0.25">
      <c r="A280" s="33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1:46" x14ac:dyDescent="0.25">
      <c r="A281" s="33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1:46" x14ac:dyDescent="0.25">
      <c r="A282" s="33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1:46" x14ac:dyDescent="0.25">
      <c r="A283" s="3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1:46" x14ac:dyDescent="0.25">
      <c r="A284" s="33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1:46" x14ac:dyDescent="0.25">
      <c r="A285" s="33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1:46" x14ac:dyDescent="0.25">
      <c r="A286" s="33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1:46" x14ac:dyDescent="0.25">
      <c r="A287" s="33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1:46" x14ac:dyDescent="0.25">
      <c r="A288" s="33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1:46" x14ac:dyDescent="0.25">
      <c r="A289" s="33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 x14ac:dyDescent="0.25">
      <c r="A290" s="33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 x14ac:dyDescent="0.25">
      <c r="A291" s="33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 x14ac:dyDescent="0.25">
      <c r="A292" s="33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1:46" x14ac:dyDescent="0.25">
      <c r="A293" s="3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1:46" x14ac:dyDescent="0.25">
      <c r="A294" s="33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1:46" x14ac:dyDescent="0.25">
      <c r="A295" s="33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1:46" x14ac:dyDescent="0.25">
      <c r="A296" s="33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1:46" x14ac:dyDescent="0.25">
      <c r="A297" s="33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 x14ac:dyDescent="0.25">
      <c r="A298" s="33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1:46" x14ac:dyDescent="0.25">
      <c r="A299" s="33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1:46" x14ac:dyDescent="0.25">
      <c r="A300" s="33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  <row r="301" spans="1:46" x14ac:dyDescent="0.25">
      <c r="A301" s="33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</row>
    <row r="302" spans="1:46" x14ac:dyDescent="0.25">
      <c r="A302" s="33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</row>
    <row r="303" spans="1:46" x14ac:dyDescent="0.25">
      <c r="A303" s="3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</row>
    <row r="304" spans="1:46" x14ac:dyDescent="0.25">
      <c r="A304" s="33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</row>
    <row r="305" spans="1:46" x14ac:dyDescent="0.25">
      <c r="A305" s="33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1:46" x14ac:dyDescent="0.25">
      <c r="A306" s="33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1:46" x14ac:dyDescent="0.25">
      <c r="A307" s="33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1:46" x14ac:dyDescent="0.25">
      <c r="A308" s="33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</row>
    <row r="309" spans="1:46" x14ac:dyDescent="0.25">
      <c r="A309" s="33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</row>
    <row r="310" spans="1:46" x14ac:dyDescent="0.25">
      <c r="A310" s="33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</row>
    <row r="311" spans="1:46" x14ac:dyDescent="0.25">
      <c r="A311" s="33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</row>
    <row r="312" spans="1:46" x14ac:dyDescent="0.25">
      <c r="A312" s="33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1:46" x14ac:dyDescent="0.25">
      <c r="A313" s="3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1:46" x14ac:dyDescent="0.25">
      <c r="A314" s="33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1:46" x14ac:dyDescent="0.25">
      <c r="A315" s="33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1:46" x14ac:dyDescent="0.25">
      <c r="A316" s="33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1:46" x14ac:dyDescent="0.25">
      <c r="A317" s="33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1:46" x14ac:dyDescent="0.25">
      <c r="A318" s="33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1:46" x14ac:dyDescent="0.25">
      <c r="A319" s="33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1:46" x14ac:dyDescent="0.25">
      <c r="A320" s="33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1:46" x14ac:dyDescent="0.25">
      <c r="A321" s="33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1:46" x14ac:dyDescent="0.25">
      <c r="A322" s="33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1:46" x14ac:dyDescent="0.25">
      <c r="A323" s="3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1:46" x14ac:dyDescent="0.25">
      <c r="A324" s="33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1:46" x14ac:dyDescent="0.25">
      <c r="A325" s="33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1:46" x14ac:dyDescent="0.25">
      <c r="A326" s="33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1:46" x14ac:dyDescent="0.25">
      <c r="A327" s="33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1:46" x14ac:dyDescent="0.25">
      <c r="A328" s="33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1:46" x14ac:dyDescent="0.25">
      <c r="A329" s="33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1:46" x14ac:dyDescent="0.25">
      <c r="A330" s="33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1:46" x14ac:dyDescent="0.25">
      <c r="A331" s="33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1:46" x14ac:dyDescent="0.25">
      <c r="A332" s="33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1:46" x14ac:dyDescent="0.25">
      <c r="A333" s="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1:46" x14ac:dyDescent="0.25">
      <c r="A334" s="33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  <row r="335" spans="1:46" x14ac:dyDescent="0.25">
      <c r="A335" s="33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</row>
    <row r="336" spans="1:46" x14ac:dyDescent="0.25">
      <c r="A336" s="33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</row>
    <row r="337" spans="1:46" x14ac:dyDescent="0.25">
      <c r="A337" s="33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</row>
    <row r="338" spans="1:46" x14ac:dyDescent="0.25">
      <c r="A338" s="33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</row>
    <row r="339" spans="1:46" x14ac:dyDescent="0.25">
      <c r="A339" s="33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</row>
    <row r="340" spans="1:46" x14ac:dyDescent="0.25">
      <c r="A340" s="33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</row>
    <row r="341" spans="1:46" x14ac:dyDescent="0.25">
      <c r="A341" s="33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</row>
    <row r="342" spans="1:46" x14ac:dyDescent="0.25">
      <c r="A342" s="33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</row>
    <row r="343" spans="1:46" x14ac:dyDescent="0.25">
      <c r="A343" s="3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1:46" x14ac:dyDescent="0.25">
      <c r="A344" s="33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</row>
    <row r="345" spans="1:46" x14ac:dyDescent="0.25">
      <c r="A345" s="33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</row>
    <row r="346" spans="1:46" x14ac:dyDescent="0.25">
      <c r="A346" s="33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</row>
    <row r="347" spans="1:46" x14ac:dyDescent="0.25">
      <c r="A347" s="33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</row>
    <row r="348" spans="1:46" x14ac:dyDescent="0.25">
      <c r="A348" s="33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</row>
    <row r="349" spans="1:46" x14ac:dyDescent="0.25">
      <c r="A349" s="33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</row>
    <row r="350" spans="1:46" x14ac:dyDescent="0.25">
      <c r="A350" s="33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</row>
    <row r="351" spans="1:46" x14ac:dyDescent="0.25">
      <c r="A351" s="33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</row>
    <row r="352" spans="1:46" x14ac:dyDescent="0.25">
      <c r="A352" s="33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</row>
    <row r="353" spans="1:46" x14ac:dyDescent="0.25">
      <c r="A353" s="3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</row>
    <row r="354" spans="1:46" x14ac:dyDescent="0.25">
      <c r="A354" s="33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</row>
    <row r="355" spans="1:46" x14ac:dyDescent="0.25">
      <c r="A355" s="33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</row>
    <row r="356" spans="1:46" x14ac:dyDescent="0.25">
      <c r="A356" s="33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</row>
    <row r="357" spans="1:46" x14ac:dyDescent="0.25">
      <c r="A357" s="33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</row>
    <row r="358" spans="1:46" x14ac:dyDescent="0.25">
      <c r="A358" s="33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</row>
    <row r="359" spans="1:46" x14ac:dyDescent="0.25">
      <c r="A359" s="33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1:46" x14ac:dyDescent="0.25">
      <c r="A360" s="33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</row>
    <row r="361" spans="1:46" x14ac:dyDescent="0.25">
      <c r="A361" s="33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</row>
    <row r="362" spans="1:46" x14ac:dyDescent="0.25">
      <c r="A362" s="33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</row>
    <row r="363" spans="1:46" x14ac:dyDescent="0.25">
      <c r="A363" s="3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</row>
    <row r="364" spans="1:46" x14ac:dyDescent="0.25">
      <c r="A364" s="33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</row>
    <row r="365" spans="1:46" x14ac:dyDescent="0.25">
      <c r="A365" s="33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</row>
    <row r="366" spans="1:46" x14ac:dyDescent="0.25">
      <c r="A366" s="33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</row>
    <row r="367" spans="1:46" x14ac:dyDescent="0.25">
      <c r="A367" s="33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</row>
    <row r="368" spans="1:46" x14ac:dyDescent="0.25">
      <c r="A368" s="33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1:46" x14ac:dyDescent="0.25">
      <c r="A369" s="33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</row>
    <row r="370" spans="1:46" x14ac:dyDescent="0.25">
      <c r="A370" s="33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</row>
    <row r="371" spans="1:46" x14ac:dyDescent="0.25">
      <c r="A371" s="33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</row>
    <row r="372" spans="1:46" x14ac:dyDescent="0.25">
      <c r="A372" s="33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</row>
    <row r="373" spans="1:46" x14ac:dyDescent="0.25">
      <c r="A373" s="3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</row>
    <row r="374" spans="1:46" x14ac:dyDescent="0.25">
      <c r="A374" s="33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</row>
    <row r="375" spans="1:46" x14ac:dyDescent="0.25">
      <c r="A375" s="33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</row>
    <row r="376" spans="1:46" x14ac:dyDescent="0.25">
      <c r="A376" s="33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</row>
    <row r="377" spans="1:46" x14ac:dyDescent="0.25">
      <c r="A377" s="33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</row>
    <row r="378" spans="1:46" x14ac:dyDescent="0.25">
      <c r="A378" s="33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</row>
    <row r="379" spans="1:46" x14ac:dyDescent="0.25">
      <c r="A379" s="33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</row>
    <row r="380" spans="1:46" x14ac:dyDescent="0.25">
      <c r="A380" s="33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</row>
    <row r="381" spans="1:46" x14ac:dyDescent="0.25">
      <c r="A381" s="33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</row>
    <row r="382" spans="1:46" x14ac:dyDescent="0.25">
      <c r="A382" s="33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</row>
    <row r="383" spans="1:46" x14ac:dyDescent="0.25">
      <c r="A383" s="3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</row>
    <row r="384" spans="1:46" x14ac:dyDescent="0.25">
      <c r="A384" s="33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</row>
    <row r="385" spans="1:46" x14ac:dyDescent="0.25">
      <c r="A385" s="33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</row>
    <row r="386" spans="1:46" x14ac:dyDescent="0.25">
      <c r="A386" s="33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</row>
    <row r="387" spans="1:46" x14ac:dyDescent="0.25">
      <c r="A387" s="33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</row>
    <row r="388" spans="1:46" x14ac:dyDescent="0.25">
      <c r="A388" s="33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89" spans="1:46" x14ac:dyDescent="0.25">
      <c r="A389" s="33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</row>
    <row r="390" spans="1:46" x14ac:dyDescent="0.25">
      <c r="A390" s="33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1" spans="1:46" x14ac:dyDescent="0.25">
      <c r="A391" s="33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</row>
    <row r="392" spans="1:46" x14ac:dyDescent="0.25">
      <c r="A392" s="33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</row>
    <row r="393" spans="1:46" x14ac:dyDescent="0.25">
      <c r="A393" s="3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</row>
    <row r="394" spans="1:46" x14ac:dyDescent="0.25">
      <c r="A394" s="33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1:46" x14ac:dyDescent="0.25">
      <c r="A395" s="33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1:46" x14ac:dyDescent="0.25">
      <c r="A396" s="33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397" spans="1:46" x14ac:dyDescent="0.25">
      <c r="A397" s="33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</row>
    <row r="398" spans="1:46" x14ac:dyDescent="0.25">
      <c r="A398" s="33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</row>
    <row r="399" spans="1:46" x14ac:dyDescent="0.25">
      <c r="A399" s="33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</row>
    <row r="400" spans="1:46" x14ac:dyDescent="0.25">
      <c r="A400" s="33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</row>
    <row r="401" spans="1:46" x14ac:dyDescent="0.25">
      <c r="A401" s="33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</row>
    <row r="402" spans="1:46" x14ac:dyDescent="0.25">
      <c r="A402" s="33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1:46" x14ac:dyDescent="0.25">
      <c r="A403" s="3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</row>
    <row r="404" spans="1:46" x14ac:dyDescent="0.25">
      <c r="A404" s="33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</row>
    <row r="405" spans="1:46" x14ac:dyDescent="0.25">
      <c r="A405" s="33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</row>
    <row r="406" spans="1:46" x14ac:dyDescent="0.25">
      <c r="A406" s="33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</row>
    <row r="407" spans="1:46" x14ac:dyDescent="0.25">
      <c r="A407" s="33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</row>
    <row r="408" spans="1:46" x14ac:dyDescent="0.25">
      <c r="A408" s="33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09" spans="1:46" x14ac:dyDescent="0.25">
      <c r="A409" s="33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</row>
    <row r="410" spans="1:46" x14ac:dyDescent="0.25">
      <c r="A410" s="33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1" spans="1:46" x14ac:dyDescent="0.25">
      <c r="A411" s="33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</row>
    <row r="412" spans="1:46" x14ac:dyDescent="0.25">
      <c r="A412" s="33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3" spans="1:46" x14ac:dyDescent="0.25">
      <c r="A413" s="3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</row>
    <row r="414" spans="1:46" x14ac:dyDescent="0.25">
      <c r="A414" s="33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</row>
    <row r="415" spans="1:46" x14ac:dyDescent="0.25">
      <c r="A415" s="33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</row>
    <row r="416" spans="1:46" x14ac:dyDescent="0.25">
      <c r="A416" s="33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</row>
    <row r="417" spans="1:46" x14ac:dyDescent="0.25">
      <c r="A417" s="33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</row>
    <row r="418" spans="1:46" x14ac:dyDescent="0.25">
      <c r="A418" s="33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19" spans="1:46" x14ac:dyDescent="0.25">
      <c r="A419" s="33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</row>
    <row r="420" spans="1:46" x14ac:dyDescent="0.25">
      <c r="A420" s="33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</row>
    <row r="421" spans="1:46" x14ac:dyDescent="0.25">
      <c r="A421" s="33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1:46" x14ac:dyDescent="0.25">
      <c r="A422" s="33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3" spans="1:46" x14ac:dyDescent="0.25">
      <c r="A423" s="3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</row>
    <row r="424" spans="1:46" x14ac:dyDescent="0.25">
      <c r="A424" s="33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</row>
    <row r="425" spans="1:46" x14ac:dyDescent="0.25">
      <c r="A425" s="33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</row>
    <row r="426" spans="1:46" x14ac:dyDescent="0.25">
      <c r="A426" s="33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7" spans="1:46" x14ac:dyDescent="0.25">
      <c r="A427" s="33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</row>
    <row r="428" spans="1:46" x14ac:dyDescent="0.25">
      <c r="A428" s="33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1:46" x14ac:dyDescent="0.25">
      <c r="A429" s="33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1:46" x14ac:dyDescent="0.25">
      <c r="A430" s="33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1" spans="1:46" x14ac:dyDescent="0.25">
      <c r="A431" s="33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</row>
    <row r="432" spans="1:46" x14ac:dyDescent="0.25">
      <c r="A432" s="33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33" spans="1:46" x14ac:dyDescent="0.25">
      <c r="A433" s="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</row>
    <row r="434" spans="1:46" x14ac:dyDescent="0.25">
      <c r="A434" s="33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</row>
    <row r="435" spans="1:46" x14ac:dyDescent="0.25">
      <c r="A435" s="33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</row>
    <row r="436" spans="1:46" x14ac:dyDescent="0.25">
      <c r="A436" s="33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</row>
    <row r="437" spans="1:46" x14ac:dyDescent="0.25">
      <c r="A437" s="33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1:46" x14ac:dyDescent="0.25">
      <c r="A438" s="33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1:46" x14ac:dyDescent="0.25">
      <c r="A439" s="33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1:46" x14ac:dyDescent="0.25">
      <c r="A440" s="33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1:46" x14ac:dyDescent="0.25">
      <c r="A441" s="33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</row>
    <row r="442" spans="1:46" x14ac:dyDescent="0.25">
      <c r="A442" s="33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</row>
    <row r="443" spans="1:46" x14ac:dyDescent="0.25">
      <c r="A443" s="3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</row>
    <row r="444" spans="1:46" x14ac:dyDescent="0.25">
      <c r="A444" s="33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</row>
    <row r="445" spans="1:46" x14ac:dyDescent="0.25">
      <c r="A445" s="33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</row>
    <row r="446" spans="1:46" x14ac:dyDescent="0.25">
      <c r="A446" s="33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</row>
    <row r="447" spans="1:46" x14ac:dyDescent="0.25">
      <c r="A447" s="33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</row>
    <row r="448" spans="1:46" x14ac:dyDescent="0.25">
      <c r="A448" s="33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49" spans="1:46" x14ac:dyDescent="0.25">
      <c r="A449" s="33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</row>
    <row r="450" spans="1:46" x14ac:dyDescent="0.25">
      <c r="A450" s="33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</row>
    <row r="451" spans="1:46" x14ac:dyDescent="0.25">
      <c r="A451" s="33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</row>
    <row r="452" spans="1:46" x14ac:dyDescent="0.25">
      <c r="A452" s="33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</row>
    <row r="453" spans="1:46" x14ac:dyDescent="0.25">
      <c r="A453" s="3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</row>
    <row r="454" spans="1:46" x14ac:dyDescent="0.25">
      <c r="A454" s="33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</row>
    <row r="455" spans="1:46" x14ac:dyDescent="0.25">
      <c r="A455" s="33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</row>
    <row r="456" spans="1:46" x14ac:dyDescent="0.25">
      <c r="A456" s="33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</row>
    <row r="457" spans="1:46" x14ac:dyDescent="0.25">
      <c r="A457" s="33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</row>
    <row r="458" spans="1:46" x14ac:dyDescent="0.25">
      <c r="A458" s="33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</row>
    <row r="459" spans="1:46" x14ac:dyDescent="0.25">
      <c r="A459" s="33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</row>
    <row r="460" spans="1:46" x14ac:dyDescent="0.25">
      <c r="A460" s="33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</row>
    <row r="461" spans="1:46" x14ac:dyDescent="0.25">
      <c r="A461" s="33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</row>
    <row r="462" spans="1:46" x14ac:dyDescent="0.25">
      <c r="A462" s="33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3" spans="1:46" x14ac:dyDescent="0.25">
      <c r="A463" s="3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</row>
    <row r="464" spans="1:46" x14ac:dyDescent="0.25">
      <c r="A464" s="33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5" spans="1:46" x14ac:dyDescent="0.25">
      <c r="A465" s="33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</row>
    <row r="466" spans="1:46" x14ac:dyDescent="0.25">
      <c r="A466" s="33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67" spans="1:46" x14ac:dyDescent="0.25">
      <c r="A467" s="33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</row>
    <row r="468" spans="1:46" x14ac:dyDescent="0.25">
      <c r="A468" s="33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</row>
    <row r="469" spans="1:46" x14ac:dyDescent="0.25">
      <c r="A469" s="33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</row>
    <row r="470" spans="1:46" x14ac:dyDescent="0.25">
      <c r="A470" s="33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1" spans="1:46" x14ac:dyDescent="0.25">
      <c r="A471" s="33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</row>
    <row r="472" spans="1:46" x14ac:dyDescent="0.25">
      <c r="A472" s="33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3" spans="1:46" x14ac:dyDescent="0.25">
      <c r="A473" s="3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</row>
    <row r="474" spans="1:46" x14ac:dyDescent="0.25">
      <c r="A474" s="33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5" spans="1:46" x14ac:dyDescent="0.25">
      <c r="A475" s="33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</row>
    <row r="476" spans="1:46" x14ac:dyDescent="0.25">
      <c r="A476" s="33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77" spans="1:46" x14ac:dyDescent="0.25">
      <c r="A477" s="33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</row>
    <row r="478" spans="1:46" x14ac:dyDescent="0.25">
      <c r="A478" s="33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</row>
  </sheetData>
  <sheetProtection algorithmName="SHA-512" hashValue="OZELaCXGC5rKKtnZbIIeGbnaTmPSSmYIfEdFViq5pV2spQHp94IPFJl0ToMU+eFyWVFmawWvXG4VbYkFDY5VRw==" saltValue="+jxAUYyXjLEh9ap13n0usg==" spinCount="100000" sheet="1" scenarios="1" deleteColumns="0" deleteRows="0"/>
  <autoFilter ref="A2:AW13" xr:uid="{00000000-0009-0000-0000-000001000000}"/>
  <mergeCells count="13">
    <mergeCell ref="S1:AJ1"/>
    <mergeCell ref="A1:A2"/>
    <mergeCell ref="C1:G1"/>
    <mergeCell ref="I1:J1"/>
    <mergeCell ref="K1:L1"/>
    <mergeCell ref="M1:R1"/>
    <mergeCell ref="AX1:AX2"/>
    <mergeCell ref="AK1:AP1"/>
    <mergeCell ref="AQ1:AR1"/>
    <mergeCell ref="AS1:AT1"/>
    <mergeCell ref="AU1:AU2"/>
    <mergeCell ref="AV1:AV2"/>
    <mergeCell ref="AW1:AW2"/>
  </mergeCells>
  <conditionalFormatting sqref="AU3:AX13">
    <cfRule type="containsText" dxfId="1" priority="1" operator="containsText" text="ОШИБКА">
      <formula>NOT(ISERROR(SEARCH("ОШИБКА",AU3)))</formula>
    </cfRule>
  </conditionalFormatting>
  <pageMargins left="0.25" right="0.25" top="0.75" bottom="0.75" header="0.3" footer="0.3"/>
  <pageSetup paperSize="9" scale="68" fitToWidth="0" orientation="landscape" horizontalDpi="0" verticalDpi="0" r:id="rId1"/>
  <headerFooter>
    <oddFooter>&amp;LДиректор &amp;C_________________________________________________________&amp;RФИО</oddFooter>
  </headerFooter>
  <colBreaks count="1" manualBreakCount="1">
    <brk id="19" max="1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'\\192.168.95.17\doc\ЦОПП\БАЗОВЫЙ ЦЕНТР КАРЬЕРЫ  ЦОПП\запросы Профессионалитет\ноябрь 2024\На отправку\[1.10 Верхнесалдинский авиаметаллургический колледж имени А.А. Евстигнеева.xlsx]списки'!#REF!</xm:f>
          </x14:formula1>
          <xm:sqref>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34.5703125" style="1" customWidth="1"/>
    <col min="2" max="14" width="14.42578125" customWidth="1"/>
  </cols>
  <sheetData>
    <row r="1" spans="1:14" ht="33.75" customHeight="1" x14ac:dyDescent="0.25">
      <c r="A1" s="69" t="str">
        <f>Лист1!B2</f>
        <v>Государственное автономное профессиональное образовательное учреждение Свердловской области «Нижнетагильский строительный колледж»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</row>
    <row r="2" spans="1:14" s="11" customFormat="1" ht="111" customHeight="1" x14ac:dyDescent="0.25">
      <c r="A2" s="35" t="s">
        <v>656</v>
      </c>
      <c r="B2" s="35" t="s">
        <v>713</v>
      </c>
      <c r="C2" s="35" t="s">
        <v>714</v>
      </c>
      <c r="D2" s="35" t="s">
        <v>715</v>
      </c>
      <c r="E2" s="35" t="s">
        <v>716</v>
      </c>
      <c r="F2" s="35" t="s">
        <v>664</v>
      </c>
      <c r="G2" s="35" t="s">
        <v>49</v>
      </c>
      <c r="H2" s="35" t="s">
        <v>21</v>
      </c>
      <c r="I2" s="35" t="s">
        <v>694</v>
      </c>
      <c r="J2" s="35" t="s">
        <v>696</v>
      </c>
      <c r="K2" s="35" t="s">
        <v>717</v>
      </c>
      <c r="L2" s="35" t="s">
        <v>688</v>
      </c>
      <c r="M2" s="35" t="s">
        <v>8</v>
      </c>
      <c r="N2" s="35" t="s">
        <v>737</v>
      </c>
    </row>
    <row r="3" spans="1:14" s="11" customFormat="1" ht="10.5" customHeight="1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12</v>
      </c>
    </row>
    <row r="4" spans="1:14" s="39" customFormat="1" ht="45.75" customHeight="1" x14ac:dyDescent="0.25">
      <c r="A4" s="36" t="str">
        <f>'для сверки'!A3</f>
        <v>08.02.01 Строительство и эксплуатация зданий и сооружений</v>
      </c>
      <c r="B4" s="37">
        <f>'для сверки'!C3+'для сверки'!D3+'для сверки'!E3+'для сверки'!F3+'для сверки'!G3</f>
        <v>36</v>
      </c>
      <c r="C4" s="37">
        <f>'для сверки'!C3</f>
        <v>36</v>
      </c>
      <c r="D4" s="37">
        <f>'для сверки'!H3</f>
        <v>0</v>
      </c>
      <c r="E4" s="37">
        <f>'для сверки'!J3</f>
        <v>0</v>
      </c>
      <c r="F4" s="37">
        <f>'для сверки'!L3</f>
        <v>0</v>
      </c>
      <c r="G4" s="37">
        <f>'для сверки'!M3</f>
        <v>3</v>
      </c>
      <c r="H4" s="37">
        <f>'для сверки'!N3</f>
        <v>12</v>
      </c>
      <c r="I4" s="37">
        <f>'для сверки'!Q3</f>
        <v>0</v>
      </c>
      <c r="J4" s="37">
        <f>'для сверки'!R3</f>
        <v>0</v>
      </c>
      <c r="K4" s="37">
        <f>'для сверки'!S3</f>
        <v>1</v>
      </c>
      <c r="L4" s="37">
        <f>'для сверки'!T3</f>
        <v>0</v>
      </c>
      <c r="M4" s="37">
        <f>'для сверки'!U3</f>
        <v>20</v>
      </c>
      <c r="N4" s="38">
        <f>'для сверки'!O3+'для сверки'!P3+'для сверки'!V3+'для сверки'!W3+'для сверки'!X3+'для сверки'!Y3+'для сверки'!Z3+'для сверки'!AA3+'для сверки'!AB3</f>
        <v>0</v>
      </c>
    </row>
    <row r="5" spans="1:14" s="39" customFormat="1" ht="45.75" customHeight="1" x14ac:dyDescent="0.25">
      <c r="A5" s="40" t="str">
        <f>'для сверки'!A4</f>
        <v>09.02.04 Информационные системы (по отраслям)</v>
      </c>
      <c r="B5" s="41">
        <f>'для сверки'!C4+'для сверки'!D4+'для сверки'!E4+'для сверки'!F4+'для сверки'!G4</f>
        <v>40</v>
      </c>
      <c r="C5" s="41">
        <f>'для сверки'!C4</f>
        <v>40</v>
      </c>
      <c r="D5" s="41">
        <f>'для сверки'!H4</f>
        <v>0</v>
      </c>
      <c r="E5" s="41">
        <f>'для сверки'!J4</f>
        <v>0</v>
      </c>
      <c r="F5" s="41">
        <f>'для сверки'!L4</f>
        <v>0</v>
      </c>
      <c r="G5" s="41">
        <f>'для сверки'!M4</f>
        <v>0</v>
      </c>
      <c r="H5" s="41">
        <f>'для сверки'!N4</f>
        <v>13</v>
      </c>
      <c r="I5" s="41">
        <f>'для сверки'!Q4</f>
        <v>0</v>
      </c>
      <c r="J5" s="41">
        <f>'для сверки'!R4</f>
        <v>0</v>
      </c>
      <c r="K5" s="41">
        <f>'для сверки'!S4</f>
        <v>0</v>
      </c>
      <c r="L5" s="41">
        <f>'для сверки'!T4</f>
        <v>0</v>
      </c>
      <c r="M5" s="41">
        <f>'для сверки'!U4</f>
        <v>27</v>
      </c>
      <c r="N5" s="42">
        <f>'для сверки'!O4+'для сверки'!P4+'для сверки'!V4+'для сверки'!W4+'для сверки'!X4+'для сверки'!Y4+'для сверки'!Z4+'для сверки'!AA4+'для сверки'!AB4</f>
        <v>0</v>
      </c>
    </row>
    <row r="6" spans="1:14" s="39" customFormat="1" ht="45.75" customHeight="1" x14ac:dyDescent="0.25">
      <c r="A6" s="40" t="str">
        <f>'для сверки'!A5</f>
        <v>13.02.11 Техническая эксплуатация и обслуживание электрического и электромеханического оборудования (по отраслям)</v>
      </c>
      <c r="B6" s="41">
        <f>'для сверки'!C5+'для сверки'!D5+'для сверки'!E5+'для сверки'!F5+'для сверки'!G5</f>
        <v>17</v>
      </c>
      <c r="C6" s="41">
        <f>'для сверки'!C5</f>
        <v>17</v>
      </c>
      <c r="D6" s="41">
        <f>'для сверки'!H5</f>
        <v>0</v>
      </c>
      <c r="E6" s="41">
        <f>'для сверки'!J5</f>
        <v>0</v>
      </c>
      <c r="F6" s="41">
        <f>'для сверки'!L5</f>
        <v>0</v>
      </c>
      <c r="G6" s="41">
        <f>'для сверки'!M5</f>
        <v>0</v>
      </c>
      <c r="H6" s="41">
        <f>'для сверки'!N5</f>
        <v>0</v>
      </c>
      <c r="I6" s="41">
        <f>'для сверки'!Q5</f>
        <v>0</v>
      </c>
      <c r="J6" s="41">
        <f>'для сверки'!R5</f>
        <v>0</v>
      </c>
      <c r="K6" s="41">
        <f>'для сверки'!S5</f>
        <v>0</v>
      </c>
      <c r="L6" s="41">
        <f>'для сверки'!T5</f>
        <v>0</v>
      </c>
      <c r="M6" s="41">
        <f>'для сверки'!U5</f>
        <v>17</v>
      </c>
      <c r="N6" s="42">
        <f>'для сверки'!O5+'для сверки'!P5+'для сверки'!V5+'для сверки'!W5+'для сверки'!X5+'для сверки'!Y5+'для сверки'!Z5+'для сверки'!AA5+'для сверки'!AB5</f>
        <v>0</v>
      </c>
    </row>
    <row r="7" spans="1:14" s="39" customFormat="1" ht="45.75" customHeight="1" x14ac:dyDescent="0.25">
      <c r="A7" s="40" t="str">
        <f>'для сверки'!A6</f>
        <v>21.02.05 Земельно-имущественные отношения</v>
      </c>
      <c r="B7" s="41">
        <f>'для сверки'!C6+'для сверки'!D6+'для сверки'!E6+'для сверки'!F6+'для сверки'!G6</f>
        <v>19</v>
      </c>
      <c r="C7" s="41">
        <f>'для сверки'!C6</f>
        <v>19</v>
      </c>
      <c r="D7" s="41">
        <f>'для сверки'!H6</f>
        <v>0</v>
      </c>
      <c r="E7" s="41">
        <f>'для сверки'!J6</f>
        <v>0</v>
      </c>
      <c r="F7" s="41">
        <f>'для сверки'!L6</f>
        <v>0</v>
      </c>
      <c r="G7" s="41">
        <f>'для сверки'!M6</f>
        <v>0</v>
      </c>
      <c r="H7" s="41">
        <f>'для сверки'!N6</f>
        <v>11</v>
      </c>
      <c r="I7" s="41">
        <f>'для сверки'!Q6</f>
        <v>0</v>
      </c>
      <c r="J7" s="41">
        <f>'для сверки'!R6</f>
        <v>0</v>
      </c>
      <c r="K7" s="41">
        <f>'для сверки'!S6</f>
        <v>0</v>
      </c>
      <c r="L7" s="41">
        <f>'для сверки'!T6</f>
        <v>0</v>
      </c>
      <c r="M7" s="41">
        <f>'для сверки'!U6</f>
        <v>8</v>
      </c>
      <c r="N7" s="42">
        <f>'для сверки'!O6+'для сверки'!P6+'для сверки'!V6+'для сверки'!W6+'для сверки'!X6+'для сверки'!Y6+'для сверки'!Z6+'для сверки'!AA6+'для сверки'!AB6</f>
        <v>0</v>
      </c>
    </row>
    <row r="8" spans="1:14" s="39" customFormat="1" ht="45.75" customHeight="1" x14ac:dyDescent="0.25">
      <c r="A8" s="40" t="str">
        <f>'для сверки'!A7</f>
        <v>23.02.04 Техническая эксплуатация подъемно-транспортных, строительных, дорожных машин и оборудования (по отраслям)</v>
      </c>
      <c r="B8" s="41">
        <f>'для сверки'!C7+'для сверки'!D7+'для сверки'!E7+'для сверки'!F7+'для сверки'!G7</f>
        <v>17</v>
      </c>
      <c r="C8" s="41">
        <f>'для сверки'!C7</f>
        <v>17</v>
      </c>
      <c r="D8" s="41">
        <f>'для сверки'!H7</f>
        <v>0</v>
      </c>
      <c r="E8" s="41">
        <f>'для сверки'!J7</f>
        <v>0</v>
      </c>
      <c r="F8" s="41">
        <f>'для сверки'!L7</f>
        <v>0</v>
      </c>
      <c r="G8" s="41">
        <f>'для сверки'!M7</f>
        <v>0</v>
      </c>
      <c r="H8" s="41">
        <f>'для сверки'!N7</f>
        <v>0</v>
      </c>
      <c r="I8" s="41">
        <f>'для сверки'!Q7</f>
        <v>0</v>
      </c>
      <c r="J8" s="41">
        <f>'для сверки'!R7</f>
        <v>0</v>
      </c>
      <c r="K8" s="41">
        <f>'для сверки'!S7</f>
        <v>0</v>
      </c>
      <c r="L8" s="41">
        <f>'для сверки'!T7</f>
        <v>0</v>
      </c>
      <c r="M8" s="41">
        <f>'для сверки'!U7</f>
        <v>17</v>
      </c>
      <c r="N8" s="42">
        <f>'для сверки'!O7+'для сверки'!P7+'для сверки'!V7+'для сверки'!W7+'для сверки'!X7+'для сверки'!Y7+'для сверки'!Z7+'для сверки'!AA7+'для сверки'!AB7</f>
        <v>0</v>
      </c>
    </row>
    <row r="9" spans="1:14" s="39" customFormat="1" ht="45.75" customHeight="1" x14ac:dyDescent="0.25">
      <c r="A9" s="40" t="str">
        <f>'для сверки'!A8</f>
        <v>35.02.12 Садово-парковое и ландшафтное строительство</v>
      </c>
      <c r="B9" s="41">
        <f>'для сверки'!C8+'для сверки'!D8+'для сверки'!E8+'для сверки'!F8+'для сверки'!G8</f>
        <v>17</v>
      </c>
      <c r="C9" s="41">
        <f>'для сверки'!C8</f>
        <v>17</v>
      </c>
      <c r="D9" s="41">
        <f>'для сверки'!H8</f>
        <v>0</v>
      </c>
      <c r="E9" s="41">
        <f>'для сверки'!J8</f>
        <v>0</v>
      </c>
      <c r="F9" s="41">
        <f>'для сверки'!L8</f>
        <v>0</v>
      </c>
      <c r="G9" s="41">
        <f>'для сверки'!M8</f>
        <v>0</v>
      </c>
      <c r="H9" s="41">
        <f>'для сверки'!N8</f>
        <v>10</v>
      </c>
      <c r="I9" s="41">
        <f>'для сверки'!Q8</f>
        <v>0</v>
      </c>
      <c r="J9" s="41">
        <f>'для сверки'!R8</f>
        <v>0</v>
      </c>
      <c r="K9" s="41">
        <f>'для сверки'!S8</f>
        <v>0</v>
      </c>
      <c r="L9" s="41">
        <f>'для сверки'!T8</f>
        <v>0</v>
      </c>
      <c r="M9" s="41">
        <f>'для сверки'!U8</f>
        <v>7</v>
      </c>
      <c r="N9" s="42">
        <f>'для сверки'!O8+'для сверки'!P8+'для сверки'!V8+'для сверки'!W8+'для сверки'!X8+'для сверки'!Y8+'для сверки'!Z8+'для сверки'!AA8+'для сверки'!AB8</f>
        <v>0</v>
      </c>
    </row>
    <row r="10" spans="1:14" s="39" customFormat="1" ht="45.75" customHeight="1" x14ac:dyDescent="0.25">
      <c r="A10" s="40" t="str">
        <f>'для сверки'!A9</f>
        <v>46.02.01 Документационное обеспечение управления и архивоведение</v>
      </c>
      <c r="B10" s="41">
        <f>'для сверки'!C9+'для сверки'!D9+'для сверки'!E9+'для сверки'!F9+'для сверки'!G9</f>
        <v>13</v>
      </c>
      <c r="C10" s="41">
        <f>'для сверки'!C9</f>
        <v>13</v>
      </c>
      <c r="D10" s="41">
        <f>'для сверки'!H9</f>
        <v>0</v>
      </c>
      <c r="E10" s="41">
        <f>'для сверки'!J9</f>
        <v>0</v>
      </c>
      <c r="F10" s="41">
        <f>'для сверки'!L9</f>
        <v>0</v>
      </c>
      <c r="G10" s="41">
        <f>'для сверки'!M9</f>
        <v>0</v>
      </c>
      <c r="H10" s="41">
        <f>'для сверки'!N9</f>
        <v>13</v>
      </c>
      <c r="I10" s="41">
        <f>'для сверки'!Q9</f>
        <v>0</v>
      </c>
      <c r="J10" s="41">
        <f>'для сверки'!R9</f>
        <v>0</v>
      </c>
      <c r="K10" s="41">
        <f>'для сверки'!S9</f>
        <v>0</v>
      </c>
      <c r="L10" s="41">
        <f>'для сверки'!T9</f>
        <v>0</v>
      </c>
      <c r="M10" s="41">
        <f>'для сверки'!U9</f>
        <v>0</v>
      </c>
      <c r="N10" s="42">
        <f>'для сверки'!O9+'для сверки'!P9+'для сверки'!V9+'для сверки'!W9+'для сверки'!X9+'для сверки'!Y9+'для сверки'!Z9+'для сверки'!AA9+'для сверки'!AB9</f>
        <v>0</v>
      </c>
    </row>
    <row r="11" spans="1:14" s="39" customFormat="1" ht="45.75" customHeight="1" x14ac:dyDescent="0.25">
      <c r="A11" s="40" t="str">
        <f>'для сверки'!A10</f>
        <v>54.02.01 Дизайн (по отраслям)</v>
      </c>
      <c r="B11" s="41">
        <f>'для сверки'!C10+'для сверки'!D10+'для сверки'!E10+'для сверки'!F10+'для сверки'!G10</f>
        <v>21</v>
      </c>
      <c r="C11" s="41">
        <f>'для сверки'!C10</f>
        <v>21</v>
      </c>
      <c r="D11" s="41">
        <f>'для сверки'!H10</f>
        <v>0</v>
      </c>
      <c r="E11" s="41">
        <f>'для сверки'!J10</f>
        <v>0</v>
      </c>
      <c r="F11" s="41">
        <f>'для сверки'!L10</f>
        <v>0</v>
      </c>
      <c r="G11" s="41">
        <f>'для сверки'!M10</f>
        <v>0</v>
      </c>
      <c r="H11" s="41">
        <f>'для сверки'!N10</f>
        <v>15</v>
      </c>
      <c r="I11" s="41">
        <f>'для сверки'!Q10</f>
        <v>0</v>
      </c>
      <c r="J11" s="41">
        <f>'для сверки'!R10</f>
        <v>0</v>
      </c>
      <c r="K11" s="41">
        <f>'для сверки'!S10</f>
        <v>0</v>
      </c>
      <c r="L11" s="41">
        <f>'для сверки'!T10</f>
        <v>0</v>
      </c>
      <c r="M11" s="41">
        <f>'для сверки'!U10</f>
        <v>6</v>
      </c>
      <c r="N11" s="42">
        <f>'для сверки'!O10+'для сверки'!P10+'для сверки'!V10+'для сверки'!W10+'для сверки'!X10+'для сверки'!Y10+'для сверки'!Z10+'для сверки'!AA10+'для сверки'!AB10</f>
        <v>0</v>
      </c>
    </row>
    <row r="12" spans="1:14" s="39" customFormat="1" ht="45.75" customHeight="1" x14ac:dyDescent="0.25">
      <c r="A12" s="40">
        <f>'для сверки'!A11</f>
        <v>0</v>
      </c>
      <c r="B12" s="41">
        <f>'для сверки'!C11+'для сверки'!D11+'для сверки'!E11+'для сверки'!F11+'для сверки'!G11</f>
        <v>0</v>
      </c>
      <c r="C12" s="41">
        <f>'для сверки'!C11</f>
        <v>0</v>
      </c>
      <c r="D12" s="41">
        <f>'для сверки'!H11</f>
        <v>0</v>
      </c>
      <c r="E12" s="41">
        <f>'для сверки'!J11</f>
        <v>0</v>
      </c>
      <c r="F12" s="41">
        <f>'для сверки'!L11</f>
        <v>0</v>
      </c>
      <c r="G12" s="41">
        <f>'для сверки'!M11</f>
        <v>0</v>
      </c>
      <c r="H12" s="41">
        <f>'для сверки'!N11</f>
        <v>0</v>
      </c>
      <c r="I12" s="41">
        <f>'для сверки'!Q11</f>
        <v>0</v>
      </c>
      <c r="J12" s="41">
        <f>'для сверки'!R11</f>
        <v>0</v>
      </c>
      <c r="K12" s="41">
        <f>'для сверки'!S11</f>
        <v>0</v>
      </c>
      <c r="L12" s="41">
        <f>'для сверки'!T11</f>
        <v>0</v>
      </c>
      <c r="M12" s="41">
        <f>'для сверки'!U11</f>
        <v>0</v>
      </c>
      <c r="N12" s="42">
        <f>'для сверки'!O11+'для сверки'!P11+'для сверки'!V11+'для сверки'!W11+'для сверки'!X11+'для сверки'!Y11+'для сверки'!Z11+'для сверки'!AA11+'для сверки'!AB11</f>
        <v>0</v>
      </c>
    </row>
    <row r="13" spans="1:14" s="39" customFormat="1" ht="45.75" customHeight="1" x14ac:dyDescent="0.25">
      <c r="A13" s="40">
        <f>'для сверки'!A12</f>
        <v>0</v>
      </c>
      <c r="B13" s="41">
        <f>'для сверки'!C12+'для сверки'!D12+'для сверки'!E12+'для сверки'!F12+'для сверки'!G12</f>
        <v>0</v>
      </c>
      <c r="C13" s="41">
        <f>'для сверки'!C12</f>
        <v>0</v>
      </c>
      <c r="D13" s="41">
        <f>'для сверки'!H12</f>
        <v>0</v>
      </c>
      <c r="E13" s="41">
        <f>'для сверки'!J12</f>
        <v>0</v>
      </c>
      <c r="F13" s="41">
        <f>'для сверки'!L12</f>
        <v>0</v>
      </c>
      <c r="G13" s="41">
        <f>'для сверки'!M12</f>
        <v>0</v>
      </c>
      <c r="H13" s="41">
        <f>'для сверки'!N12</f>
        <v>0</v>
      </c>
      <c r="I13" s="41">
        <f>'для сверки'!Q12</f>
        <v>0</v>
      </c>
      <c r="J13" s="41">
        <f>'для сверки'!R12</f>
        <v>0</v>
      </c>
      <c r="K13" s="41">
        <f>'для сверки'!S12</f>
        <v>0</v>
      </c>
      <c r="L13" s="41">
        <f>'для сверки'!T12</f>
        <v>0</v>
      </c>
      <c r="M13" s="41">
        <f>'для сверки'!U12</f>
        <v>0</v>
      </c>
      <c r="N13" s="42">
        <f>'для сверки'!O12+'для сверки'!P12+'для сверки'!V12+'для сверки'!W12+'для сверки'!X12+'для сверки'!Y12+'для сверки'!Z12+'для сверки'!AA12+'для сверки'!AB12</f>
        <v>0</v>
      </c>
    </row>
    <row r="14" spans="1:14" s="39" customFormat="1" ht="45.75" customHeight="1" x14ac:dyDescent="0.25">
      <c r="A14" s="40">
        <f>'для сверки'!A13</f>
        <v>0</v>
      </c>
      <c r="B14" s="41">
        <f>'для сверки'!C13+'для сверки'!D13+'для сверки'!E13+'для сверки'!F13+'для сверки'!G13</f>
        <v>0</v>
      </c>
      <c r="C14" s="41">
        <f>'для сверки'!C13</f>
        <v>0</v>
      </c>
      <c r="D14" s="41">
        <f>'для сверки'!H13</f>
        <v>0</v>
      </c>
      <c r="E14" s="41">
        <f>'для сверки'!J13</f>
        <v>0</v>
      </c>
      <c r="F14" s="41">
        <f>'для сверки'!L13</f>
        <v>0</v>
      </c>
      <c r="G14" s="41">
        <f>'для сверки'!M13</f>
        <v>0</v>
      </c>
      <c r="H14" s="41">
        <f>'для сверки'!N13</f>
        <v>0</v>
      </c>
      <c r="I14" s="41">
        <f>'для сверки'!Q13</f>
        <v>0</v>
      </c>
      <c r="J14" s="41">
        <f>'для сверки'!R13</f>
        <v>0</v>
      </c>
      <c r="K14" s="41">
        <f>'для сверки'!S13</f>
        <v>0</v>
      </c>
      <c r="L14" s="41">
        <f>'для сверки'!T13</f>
        <v>0</v>
      </c>
      <c r="M14" s="41">
        <f>'для сверки'!U13</f>
        <v>0</v>
      </c>
      <c r="N14" s="42">
        <f>'для сверки'!O13+'для сверки'!P13+'для сверки'!V13+'для сверки'!W13+'для сверки'!X13+'для сверки'!Y13+'для сверки'!Z13+'для сверки'!AA13+'для сверки'!AB13</f>
        <v>0</v>
      </c>
    </row>
    <row r="15" spans="1:14" s="45" customFormat="1" ht="15.75" x14ac:dyDescent="0.25">
      <c r="A15" s="43">
        <f>'для сверки'!A18</f>
        <v>0</v>
      </c>
      <c r="B15" s="44">
        <f t="shared" ref="B15:N15" si="0">SUM(B4:B14)</f>
        <v>180</v>
      </c>
      <c r="C15" s="44">
        <f t="shared" si="0"/>
        <v>180</v>
      </c>
      <c r="D15" s="44">
        <f t="shared" si="0"/>
        <v>0</v>
      </c>
      <c r="E15" s="44">
        <f t="shared" si="0"/>
        <v>0</v>
      </c>
      <c r="F15" s="44">
        <f t="shared" si="0"/>
        <v>0</v>
      </c>
      <c r="G15" s="44">
        <f t="shared" si="0"/>
        <v>3</v>
      </c>
      <c r="H15" s="44">
        <f t="shared" si="0"/>
        <v>74</v>
      </c>
      <c r="I15" s="44">
        <f t="shared" si="0"/>
        <v>0</v>
      </c>
      <c r="J15" s="44">
        <f t="shared" si="0"/>
        <v>0</v>
      </c>
      <c r="K15" s="44">
        <f t="shared" si="0"/>
        <v>1</v>
      </c>
      <c r="L15" s="44">
        <f t="shared" si="0"/>
        <v>0</v>
      </c>
      <c r="M15" s="44">
        <f t="shared" si="0"/>
        <v>102</v>
      </c>
      <c r="N15" s="44">
        <f t="shared" si="0"/>
        <v>0</v>
      </c>
    </row>
    <row r="16" spans="1:14" ht="15.75" x14ac:dyDescent="0.25">
      <c r="A16" s="46" t="s">
        <v>718</v>
      </c>
      <c r="B16" s="46"/>
      <c r="C16" s="47">
        <f>$C$15/B15</f>
        <v>1</v>
      </c>
      <c r="D16" s="47">
        <f t="shared" ref="D16:F16" si="1">D15/$C$15</f>
        <v>0</v>
      </c>
      <c r="E16" s="47">
        <f t="shared" si="1"/>
        <v>0</v>
      </c>
      <c r="F16" s="47">
        <f t="shared" si="1"/>
        <v>0</v>
      </c>
      <c r="G16" s="72">
        <f>(G15+H15)/(C15-L15-M15)</f>
        <v>0.98717948717948723</v>
      </c>
      <c r="H16" s="72"/>
      <c r="I16" s="47">
        <f t="shared" ref="I16:N16" si="2">I15/$C$15</f>
        <v>0</v>
      </c>
      <c r="J16" s="47">
        <f t="shared" si="2"/>
        <v>0</v>
      </c>
      <c r="K16" s="47">
        <f t="shared" si="2"/>
        <v>5.5555555555555558E-3</v>
      </c>
      <c r="L16" s="47">
        <f t="shared" si="2"/>
        <v>0</v>
      </c>
      <c r="M16" s="47">
        <f t="shared" si="2"/>
        <v>0.56666666666666665</v>
      </c>
      <c r="N16" s="47">
        <f t="shared" si="2"/>
        <v>0</v>
      </c>
    </row>
    <row r="17" spans="1:14" ht="15.75" x14ac:dyDescent="0.25">
      <c r="A17" s="48"/>
      <c r="B17" s="49"/>
      <c r="C17" s="49"/>
      <c r="D17" s="49"/>
      <c r="E17" s="49"/>
      <c r="F17" s="49"/>
      <c r="G17" s="50"/>
      <c r="H17" s="50"/>
      <c r="I17" s="49"/>
      <c r="J17" s="49"/>
      <c r="K17" s="49"/>
      <c r="L17" s="49"/>
      <c r="M17" s="49"/>
      <c r="N17" s="49"/>
    </row>
    <row r="18" spans="1:14" ht="15.75" x14ac:dyDescent="0.25">
      <c r="A18" s="51" t="s">
        <v>719</v>
      </c>
      <c r="B18" s="52"/>
      <c r="C18" s="52"/>
      <c r="D18" s="52"/>
      <c r="E18" s="52"/>
      <c r="F18" s="52"/>
      <c r="G18" s="53"/>
      <c r="H18" s="50"/>
      <c r="I18" s="49"/>
      <c r="J18" s="49"/>
      <c r="K18" s="49"/>
      <c r="L18" s="49"/>
      <c r="M18" s="49"/>
      <c r="N18" s="49"/>
    </row>
    <row r="19" spans="1:14" ht="15.75" x14ac:dyDescent="0.25">
      <c r="A19" s="54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5.75" x14ac:dyDescent="0.25">
      <c r="A20" s="54" t="s">
        <v>720</v>
      </c>
      <c r="B20" s="55"/>
      <c r="C20" s="55"/>
      <c r="D20" s="55"/>
      <c r="E20" s="55"/>
      <c r="F20" s="55"/>
      <c r="G20" s="55"/>
      <c r="H20" s="51"/>
      <c r="I20" s="51"/>
      <c r="J20" s="51"/>
      <c r="K20" s="51"/>
      <c r="L20" s="51"/>
      <c r="M20" s="51"/>
      <c r="N20" s="51"/>
    </row>
    <row r="21" spans="1:14" ht="15.75" x14ac:dyDescent="0.25">
      <c r="A21" s="54"/>
      <c r="B21" s="51"/>
      <c r="C21" s="51"/>
      <c r="D21" s="51"/>
      <c r="E21" s="51"/>
      <c r="F21" s="51"/>
      <c r="G21" s="51"/>
      <c r="H21" s="51"/>
      <c r="I21" s="51"/>
      <c r="J21" s="51"/>
      <c r="M21" s="56"/>
      <c r="N21" s="56"/>
    </row>
    <row r="22" spans="1:14" ht="15.75" x14ac:dyDescent="0.25">
      <c r="A22" s="51" t="s">
        <v>721</v>
      </c>
      <c r="B22" s="51"/>
      <c r="C22" s="51"/>
      <c r="D22" s="51"/>
      <c r="E22" s="51"/>
      <c r="F22" s="51"/>
      <c r="G22" s="51"/>
      <c r="H22" s="51"/>
      <c r="I22" s="51"/>
      <c r="J22" s="51"/>
      <c r="L22" s="73">
        <f ca="1">'для сверки'!A15</f>
        <v>45686.56256608796</v>
      </c>
      <c r="M22" s="73"/>
      <c r="N22" s="73"/>
    </row>
  </sheetData>
  <sheetProtection password="CC6B" sheet="1" objects="1" scenarios="1" insertColumns="0" insertRows="0" deleteColumns="0" deleteRows="0"/>
  <mergeCells count="3">
    <mergeCell ref="A1:N1"/>
    <mergeCell ref="G16:H16"/>
    <mergeCell ref="L22:N22"/>
  </mergeCells>
  <conditionalFormatting sqref="G16:H16">
    <cfRule type="cellIs" dxfId="0" priority="1" operator="lessThan">
      <formula>0.75</formula>
    </cfRule>
  </conditionalFormatting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:Z1000"/>
  <sheetViews>
    <sheetView workbookViewId="0">
      <selection activeCell="B10" sqref="B10"/>
    </sheetView>
  </sheetViews>
  <sheetFormatPr defaultColWidth="14.42578125" defaultRowHeight="15" x14ac:dyDescent="0.25"/>
  <cols>
    <col min="1" max="10" width="14" customWidth="1"/>
    <col min="11" max="26" width="9.140625" customWidth="1"/>
  </cols>
  <sheetData>
    <row r="1" spans="1:26" ht="37.5" customHeight="1" x14ac:dyDescent="0.25">
      <c r="A1" s="57" t="s">
        <v>659</v>
      </c>
      <c r="B1" s="57" t="s">
        <v>660</v>
      </c>
      <c r="C1" s="57" t="s">
        <v>661</v>
      </c>
      <c r="D1" s="57" t="s">
        <v>663</v>
      </c>
      <c r="E1" s="57" t="s">
        <v>664</v>
      </c>
      <c r="F1" s="57" t="s">
        <v>665</v>
      </c>
      <c r="G1" s="57" t="s">
        <v>666</v>
      </c>
      <c r="H1" s="57" t="s">
        <v>667</v>
      </c>
      <c r="I1" s="57" t="s">
        <v>670</v>
      </c>
      <c r="J1" s="57" t="s">
        <v>724</v>
      </c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4.25" customHeight="1" x14ac:dyDescent="0.25">
      <c r="A2" s="57" t="s">
        <v>671</v>
      </c>
      <c r="B2" s="57" t="s">
        <v>672</v>
      </c>
      <c r="C2" s="57" t="s">
        <v>673</v>
      </c>
      <c r="D2" s="57" t="s">
        <v>674</v>
      </c>
      <c r="E2" s="57" t="s">
        <v>675</v>
      </c>
      <c r="F2" s="57" t="s">
        <v>676</v>
      </c>
      <c r="G2" s="57" t="s">
        <v>677</v>
      </c>
      <c r="H2" s="57" t="s">
        <v>678</v>
      </c>
      <c r="I2" s="57" t="s">
        <v>679</v>
      </c>
      <c r="J2" s="59" t="s">
        <v>725</v>
      </c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14.25" customHeight="1" x14ac:dyDescent="0.25">
      <c r="A3" s="59" t="s">
        <v>134</v>
      </c>
      <c r="B3" s="59" t="s">
        <v>6</v>
      </c>
      <c r="C3" s="59" t="s">
        <v>680</v>
      </c>
      <c r="D3" s="59" t="s">
        <v>7</v>
      </c>
      <c r="E3" s="59" t="s">
        <v>7</v>
      </c>
      <c r="F3" s="59" t="s">
        <v>681</v>
      </c>
      <c r="G3" s="59" t="s">
        <v>682</v>
      </c>
      <c r="H3" s="59" t="s">
        <v>22</v>
      </c>
      <c r="I3" s="59" t="s">
        <v>683</v>
      </c>
      <c r="J3" s="59" t="s">
        <v>726</v>
      </c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4.25" customHeight="1" x14ac:dyDescent="0.25">
      <c r="A4" s="58"/>
      <c r="B4" s="59" t="s">
        <v>684</v>
      </c>
      <c r="C4" s="58"/>
      <c r="D4" s="59" t="s">
        <v>22</v>
      </c>
      <c r="E4" s="59" t="s">
        <v>22</v>
      </c>
      <c r="F4" s="59" t="s">
        <v>42</v>
      </c>
      <c r="G4" s="59" t="s">
        <v>685</v>
      </c>
      <c r="H4" s="59" t="s">
        <v>7</v>
      </c>
      <c r="I4" s="59" t="s">
        <v>686</v>
      </c>
      <c r="J4" s="59" t="s">
        <v>727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14.25" customHeight="1" x14ac:dyDescent="0.25">
      <c r="A5" s="58"/>
      <c r="B5" s="59" t="s">
        <v>687</v>
      </c>
      <c r="C5" s="58"/>
      <c r="D5" s="58"/>
      <c r="E5" s="58"/>
      <c r="F5" s="59" t="s">
        <v>688</v>
      </c>
      <c r="G5" s="59" t="s">
        <v>689</v>
      </c>
      <c r="H5" s="58"/>
      <c r="I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4.25" customHeight="1" x14ac:dyDescent="0.25">
      <c r="A6" s="58"/>
      <c r="B6" s="59" t="s">
        <v>690</v>
      </c>
      <c r="C6" s="58"/>
      <c r="D6" s="58"/>
      <c r="E6" s="58"/>
      <c r="F6" s="59" t="s">
        <v>8</v>
      </c>
      <c r="G6" s="59" t="s">
        <v>691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4.25" customHeight="1" x14ac:dyDescent="0.25">
      <c r="A7" s="58"/>
      <c r="B7" s="59" t="s">
        <v>692</v>
      </c>
      <c r="C7" s="58"/>
      <c r="D7" s="58"/>
      <c r="E7" s="58"/>
      <c r="F7" s="59" t="s">
        <v>21</v>
      </c>
      <c r="G7" s="59" t="s">
        <v>693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4.25" customHeight="1" x14ac:dyDescent="0.25">
      <c r="A8" s="58"/>
      <c r="B8" s="58"/>
      <c r="C8" s="58"/>
      <c r="D8" s="58"/>
      <c r="E8" s="58"/>
      <c r="F8" s="59" t="s">
        <v>694</v>
      </c>
      <c r="G8" s="59" t="s">
        <v>695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4.25" customHeight="1" x14ac:dyDescent="0.25">
      <c r="A9" s="58"/>
      <c r="B9" s="58"/>
      <c r="C9" s="58"/>
      <c r="D9" s="58"/>
      <c r="E9" s="58"/>
      <c r="F9" s="59" t="s">
        <v>129</v>
      </c>
      <c r="G9" s="60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4.25" customHeight="1" x14ac:dyDescent="0.25">
      <c r="A10" s="58"/>
      <c r="B10" s="58"/>
      <c r="C10" s="58"/>
      <c r="D10" s="58"/>
      <c r="E10" s="58"/>
      <c r="F10" s="59" t="s">
        <v>696</v>
      </c>
      <c r="G10" s="60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4.25" customHeight="1" x14ac:dyDescent="0.25">
      <c r="A11" s="58"/>
      <c r="B11" s="58"/>
      <c r="C11" s="58"/>
      <c r="D11" s="58"/>
      <c r="E11" s="58"/>
      <c r="F11" s="59" t="s">
        <v>697</v>
      </c>
      <c r="G11" s="60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4.25" customHeight="1" x14ac:dyDescent="0.25">
      <c r="A12" s="58"/>
      <c r="B12" s="58"/>
      <c r="C12" s="58"/>
      <c r="D12" s="58"/>
      <c r="E12" s="58"/>
      <c r="F12" s="59" t="s">
        <v>49</v>
      </c>
      <c r="G12" s="60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4.25" customHeight="1" x14ac:dyDescent="0.25">
      <c r="A13" s="58"/>
      <c r="B13" s="58"/>
      <c r="C13" s="58"/>
      <c r="D13" s="58"/>
      <c r="E13" s="58"/>
      <c r="F13" s="59" t="s">
        <v>698</v>
      </c>
      <c r="G13" s="60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4.25" customHeight="1" x14ac:dyDescent="0.25">
      <c r="A14" s="58"/>
      <c r="B14" s="58"/>
      <c r="C14" s="58"/>
      <c r="D14" s="58"/>
      <c r="E14" s="58"/>
      <c r="F14" s="59" t="s">
        <v>699</v>
      </c>
      <c r="G14" s="60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4.25" customHeight="1" x14ac:dyDescent="0.25">
      <c r="A15" s="58"/>
      <c r="B15" s="58"/>
      <c r="C15" s="58"/>
      <c r="D15" s="58"/>
      <c r="E15" s="58"/>
      <c r="F15" s="59" t="s">
        <v>700</v>
      </c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4.25" customHeight="1" x14ac:dyDescent="0.25">
      <c r="A16" s="58"/>
      <c r="B16" s="58"/>
      <c r="C16" s="58"/>
      <c r="D16" s="58"/>
      <c r="E16" s="58"/>
      <c r="F16" s="59" t="s">
        <v>701</v>
      </c>
      <c r="G16" s="60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4.25" customHeight="1" x14ac:dyDescent="0.25">
      <c r="A17" s="58"/>
      <c r="B17" s="58"/>
      <c r="C17" s="58"/>
      <c r="D17" s="58"/>
      <c r="E17" s="58"/>
      <c r="F17" s="59" t="s">
        <v>702</v>
      </c>
      <c r="G17" s="60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4.25" customHeight="1" x14ac:dyDescent="0.25">
      <c r="A18" s="58"/>
      <c r="B18" s="58"/>
      <c r="C18" s="58"/>
      <c r="D18" s="58"/>
      <c r="E18" s="58"/>
      <c r="F18" s="61" t="s">
        <v>703</v>
      </c>
      <c r="G18" s="60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4.25" customHeight="1" x14ac:dyDescent="0.25">
      <c r="A19" s="58"/>
      <c r="B19" s="58"/>
      <c r="C19" s="58"/>
      <c r="D19" s="58"/>
      <c r="E19" s="58"/>
      <c r="F19" s="62" t="s">
        <v>728</v>
      </c>
      <c r="G19" s="60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14.25" customHeight="1" x14ac:dyDescent="0.25">
      <c r="A20" s="58"/>
      <c r="B20" s="58"/>
      <c r="C20" s="58"/>
      <c r="D20" s="58"/>
      <c r="E20" s="58"/>
      <c r="F20" s="62" t="s">
        <v>729</v>
      </c>
      <c r="G20" s="60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4.25" customHeight="1" x14ac:dyDescent="0.25">
      <c r="A21" s="58"/>
      <c r="B21" s="58"/>
      <c r="C21" s="58"/>
      <c r="D21" s="58"/>
      <c r="E21" s="58"/>
      <c r="F21" s="62" t="s">
        <v>730</v>
      </c>
      <c r="G21" s="60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4.25" customHeight="1" x14ac:dyDescent="0.25">
      <c r="A22" s="58"/>
      <c r="B22" s="58"/>
      <c r="C22" s="58"/>
      <c r="D22" s="58"/>
      <c r="E22" s="58"/>
      <c r="F22" s="62" t="s">
        <v>731</v>
      </c>
      <c r="G22" s="60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4.25" customHeight="1" x14ac:dyDescent="0.25">
      <c r="A23" s="58"/>
      <c r="B23" s="58"/>
      <c r="C23" s="58"/>
      <c r="D23" s="58"/>
      <c r="E23" s="58"/>
      <c r="F23" s="62" t="s">
        <v>732</v>
      </c>
      <c r="G23" s="60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4.25" customHeight="1" x14ac:dyDescent="0.25">
      <c r="A24" s="58"/>
      <c r="B24" s="58"/>
      <c r="C24" s="58"/>
      <c r="D24" s="58"/>
      <c r="E24" s="58"/>
      <c r="F24" s="62" t="s">
        <v>733</v>
      </c>
      <c r="G24" s="60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14.25" customHeight="1" x14ac:dyDescent="0.25">
      <c r="A25" s="58"/>
      <c r="B25" s="58"/>
      <c r="C25" s="58"/>
      <c r="D25" s="58"/>
      <c r="E25" s="58"/>
      <c r="F25" s="62" t="s">
        <v>734</v>
      </c>
      <c r="G25" s="60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14.25" customHeight="1" x14ac:dyDescent="0.25">
      <c r="A26" s="58"/>
      <c r="B26" s="58"/>
      <c r="C26" s="58"/>
      <c r="D26" s="58"/>
      <c r="E26" s="58"/>
      <c r="F26" s="62" t="s">
        <v>735</v>
      </c>
      <c r="G26" s="60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14.25" customHeight="1" x14ac:dyDescent="0.25">
      <c r="A27" s="58"/>
      <c r="B27" s="58"/>
      <c r="C27" s="58"/>
      <c r="D27" s="58"/>
      <c r="E27" s="58"/>
      <c r="F27" s="60"/>
      <c r="G27" s="60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4.25" customHeight="1" x14ac:dyDescent="0.25">
      <c r="A28" s="58"/>
      <c r="B28" s="58"/>
      <c r="C28" s="58"/>
      <c r="D28" s="58"/>
      <c r="E28" s="58"/>
      <c r="F28" s="60"/>
      <c r="G28" s="60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14.25" customHeight="1" x14ac:dyDescent="0.25">
      <c r="A29" s="58"/>
      <c r="B29" s="58"/>
      <c r="C29" s="58"/>
      <c r="D29" s="58"/>
      <c r="E29" s="58"/>
      <c r="F29" s="60"/>
      <c r="G29" s="60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4.25" customHeight="1" x14ac:dyDescent="0.25">
      <c r="A30" s="58"/>
      <c r="B30" s="58"/>
      <c r="C30" s="58"/>
      <c r="D30" s="58"/>
      <c r="E30" s="58"/>
      <c r="F30" s="60"/>
      <c r="G30" s="60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4.25" customHeight="1" x14ac:dyDescent="0.25">
      <c r="A31" s="58"/>
      <c r="B31" s="58"/>
      <c r="C31" s="58"/>
      <c r="D31" s="58"/>
      <c r="E31" s="58"/>
      <c r="F31" s="60"/>
      <c r="G31" s="60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4.25" customHeight="1" x14ac:dyDescent="0.25">
      <c r="A32" s="58"/>
      <c r="B32" s="58"/>
      <c r="C32" s="58"/>
      <c r="D32" s="58"/>
      <c r="E32" s="58"/>
      <c r="F32" s="60"/>
      <c r="G32" s="60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14.25" customHeight="1" x14ac:dyDescent="0.25">
      <c r="A33" s="58"/>
      <c r="B33" s="58"/>
      <c r="C33" s="58"/>
      <c r="D33" s="58"/>
      <c r="E33" s="58"/>
      <c r="F33" s="60"/>
      <c r="G33" s="60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4.25" customHeight="1" x14ac:dyDescent="0.25">
      <c r="A34" s="58"/>
      <c r="B34" s="58"/>
      <c r="C34" s="58"/>
      <c r="D34" s="58"/>
      <c r="E34" s="58"/>
      <c r="F34" s="60"/>
      <c r="G34" s="60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14.25" customHeight="1" x14ac:dyDescent="0.25">
      <c r="A35" s="58"/>
      <c r="B35" s="58"/>
      <c r="C35" s="58"/>
      <c r="D35" s="58"/>
      <c r="E35" s="58"/>
      <c r="F35" s="60"/>
      <c r="G35" s="60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14.25" customHeight="1" x14ac:dyDescent="0.25">
      <c r="A36" s="58"/>
      <c r="B36" s="58"/>
      <c r="C36" s="58"/>
      <c r="D36" s="58"/>
      <c r="E36" s="58"/>
      <c r="F36" s="60"/>
      <c r="G36" s="60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14.25" customHeight="1" x14ac:dyDescent="0.25">
      <c r="A37" s="58"/>
      <c r="B37" s="58"/>
      <c r="C37" s="58"/>
      <c r="D37" s="58"/>
      <c r="E37" s="58"/>
      <c r="F37" s="60"/>
      <c r="G37" s="60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14.25" customHeight="1" x14ac:dyDescent="0.25">
      <c r="A38" s="58"/>
      <c r="B38" s="58"/>
      <c r="C38" s="58"/>
      <c r="D38" s="58"/>
      <c r="E38" s="58"/>
      <c r="F38" s="60"/>
      <c r="G38" s="60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14.25" customHeight="1" x14ac:dyDescent="0.25">
      <c r="A39" s="58"/>
      <c r="B39" s="58"/>
      <c r="C39" s="58"/>
      <c r="D39" s="58"/>
      <c r="E39" s="58"/>
      <c r="F39" s="60"/>
      <c r="G39" s="60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4.25" customHeight="1" x14ac:dyDescent="0.25">
      <c r="A40" s="58"/>
      <c r="B40" s="58"/>
      <c r="C40" s="58"/>
      <c r="D40" s="58"/>
      <c r="E40" s="58"/>
      <c r="F40" s="60"/>
      <c r="G40" s="60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14.25" customHeight="1" x14ac:dyDescent="0.25">
      <c r="A41" s="58"/>
      <c r="B41" s="58"/>
      <c r="C41" s="58"/>
      <c r="D41" s="58"/>
      <c r="E41" s="58"/>
      <c r="F41" s="60"/>
      <c r="G41" s="60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14.25" customHeight="1" x14ac:dyDescent="0.25">
      <c r="A42" s="58"/>
      <c r="B42" s="58"/>
      <c r="C42" s="58"/>
      <c r="D42" s="58"/>
      <c r="E42" s="58"/>
      <c r="F42" s="60"/>
      <c r="G42" s="60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14.25" customHeight="1" x14ac:dyDescent="0.25">
      <c r="A43" s="58"/>
      <c r="B43" s="58"/>
      <c r="C43" s="58"/>
      <c r="D43" s="58"/>
      <c r="E43" s="58"/>
      <c r="F43" s="60"/>
      <c r="G43" s="60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4.25" customHeight="1" x14ac:dyDescent="0.25">
      <c r="A44" s="58"/>
      <c r="B44" s="58"/>
      <c r="C44" s="58"/>
      <c r="D44" s="58"/>
      <c r="E44" s="58"/>
      <c r="F44" s="60"/>
      <c r="G44" s="60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14.25" customHeight="1" x14ac:dyDescent="0.25">
      <c r="A45" s="58"/>
      <c r="B45" s="58"/>
      <c r="C45" s="58"/>
      <c r="D45" s="58"/>
      <c r="E45" s="58"/>
      <c r="F45" s="60"/>
      <c r="G45" s="60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14.25" customHeight="1" x14ac:dyDescent="0.25">
      <c r="A46" s="58"/>
      <c r="B46" s="58"/>
      <c r="C46" s="58"/>
      <c r="D46" s="58"/>
      <c r="E46" s="58"/>
      <c r="F46" s="60"/>
      <c r="G46" s="60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4.25" customHeight="1" x14ac:dyDescent="0.25">
      <c r="A47" s="58"/>
      <c r="B47" s="58"/>
      <c r="C47" s="58"/>
      <c r="D47" s="58"/>
      <c r="E47" s="58"/>
      <c r="F47" s="60"/>
      <c r="G47" s="60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14.25" customHeight="1" x14ac:dyDescent="0.25">
      <c r="A48" s="58"/>
      <c r="B48" s="58"/>
      <c r="C48" s="58"/>
      <c r="D48" s="58"/>
      <c r="E48" s="58"/>
      <c r="F48" s="60"/>
      <c r="G48" s="60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14.25" customHeight="1" x14ac:dyDescent="0.25">
      <c r="A49" s="58"/>
      <c r="B49" s="58"/>
      <c r="C49" s="58"/>
      <c r="D49" s="58"/>
      <c r="E49" s="58"/>
      <c r="F49" s="60"/>
      <c r="G49" s="60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14.25" customHeight="1" x14ac:dyDescent="0.25">
      <c r="A50" s="58"/>
      <c r="B50" s="58"/>
      <c r="C50" s="58"/>
      <c r="D50" s="58"/>
      <c r="E50" s="58"/>
      <c r="F50" s="60"/>
      <c r="G50" s="60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14.25" customHeight="1" x14ac:dyDescent="0.25">
      <c r="A51" s="58"/>
      <c r="B51" s="58"/>
      <c r="C51" s="58"/>
      <c r="D51" s="58"/>
      <c r="E51" s="58"/>
      <c r="F51" s="60"/>
      <c r="G51" s="60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4.25" customHeight="1" x14ac:dyDescent="0.25">
      <c r="A52" s="58"/>
      <c r="B52" s="58"/>
      <c r="C52" s="58"/>
      <c r="D52" s="58"/>
      <c r="E52" s="58"/>
      <c r="F52" s="60"/>
      <c r="G52" s="60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14.25" customHeight="1" x14ac:dyDescent="0.25">
      <c r="A53" s="58"/>
      <c r="B53" s="58"/>
      <c r="C53" s="58"/>
      <c r="D53" s="58"/>
      <c r="E53" s="58"/>
      <c r="F53" s="60"/>
      <c r="G53" s="60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4.25" customHeight="1" x14ac:dyDescent="0.25">
      <c r="A54" s="58"/>
      <c r="B54" s="58"/>
      <c r="C54" s="58"/>
      <c r="D54" s="58"/>
      <c r="E54" s="58"/>
      <c r="F54" s="60"/>
      <c r="G54" s="60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14.25" customHeight="1" x14ac:dyDescent="0.25">
      <c r="A55" s="58"/>
      <c r="B55" s="58"/>
      <c r="C55" s="58"/>
      <c r="D55" s="58"/>
      <c r="E55" s="58"/>
      <c r="F55" s="60"/>
      <c r="G55" s="60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14.25" customHeight="1" x14ac:dyDescent="0.25">
      <c r="A56" s="58"/>
      <c r="B56" s="58"/>
      <c r="C56" s="58"/>
      <c r="D56" s="58"/>
      <c r="E56" s="58"/>
      <c r="F56" s="60"/>
      <c r="G56" s="60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14.25" customHeight="1" x14ac:dyDescent="0.25">
      <c r="A57" s="58"/>
      <c r="B57" s="58"/>
      <c r="C57" s="58"/>
      <c r="D57" s="58"/>
      <c r="E57" s="58"/>
      <c r="F57" s="60"/>
      <c r="G57" s="60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4.25" customHeight="1" x14ac:dyDescent="0.25">
      <c r="A58" s="58"/>
      <c r="B58" s="58"/>
      <c r="C58" s="58"/>
      <c r="D58" s="58"/>
      <c r="E58" s="58"/>
      <c r="F58" s="60"/>
      <c r="G58" s="60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4.25" customHeight="1" x14ac:dyDescent="0.25">
      <c r="A59" s="58"/>
      <c r="B59" s="58"/>
      <c r="C59" s="58"/>
      <c r="D59" s="58"/>
      <c r="E59" s="58"/>
      <c r="F59" s="60"/>
      <c r="G59" s="60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4.25" customHeight="1" x14ac:dyDescent="0.25">
      <c r="A60" s="58"/>
      <c r="B60" s="58"/>
      <c r="C60" s="58"/>
      <c r="D60" s="58"/>
      <c r="E60" s="58"/>
      <c r="F60" s="60"/>
      <c r="G60" s="60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14.25" customHeight="1" x14ac:dyDescent="0.25">
      <c r="A61" s="58"/>
      <c r="B61" s="58"/>
      <c r="C61" s="58"/>
      <c r="D61" s="58"/>
      <c r="E61" s="58"/>
      <c r="F61" s="60"/>
      <c r="G61" s="60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4.25" customHeight="1" x14ac:dyDescent="0.25">
      <c r="A62" s="58"/>
      <c r="B62" s="58"/>
      <c r="C62" s="58"/>
      <c r="D62" s="58"/>
      <c r="E62" s="58"/>
      <c r="F62" s="60"/>
      <c r="G62" s="60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14.25" customHeight="1" x14ac:dyDescent="0.25">
      <c r="A63" s="58"/>
      <c r="B63" s="58"/>
      <c r="C63" s="58"/>
      <c r="D63" s="58"/>
      <c r="E63" s="58"/>
      <c r="F63" s="60"/>
      <c r="G63" s="60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14.25" customHeight="1" x14ac:dyDescent="0.25">
      <c r="A64" s="58"/>
      <c r="B64" s="58"/>
      <c r="C64" s="58"/>
      <c r="D64" s="58"/>
      <c r="E64" s="58"/>
      <c r="F64" s="60"/>
      <c r="G64" s="60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4.25" customHeight="1" x14ac:dyDescent="0.25">
      <c r="A65" s="58"/>
      <c r="B65" s="58"/>
      <c r="C65" s="58"/>
      <c r="D65" s="58"/>
      <c r="E65" s="58"/>
      <c r="F65" s="60"/>
      <c r="G65" s="60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14.25" customHeight="1" x14ac:dyDescent="0.25">
      <c r="A66" s="58"/>
      <c r="B66" s="58"/>
      <c r="C66" s="58"/>
      <c r="D66" s="58"/>
      <c r="E66" s="58"/>
      <c r="F66" s="60"/>
      <c r="G66" s="60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14.25" customHeight="1" x14ac:dyDescent="0.25">
      <c r="A67" s="58"/>
      <c r="B67" s="58"/>
      <c r="C67" s="58"/>
      <c r="D67" s="58"/>
      <c r="E67" s="58"/>
      <c r="F67" s="60"/>
      <c r="G67" s="60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14.25" customHeight="1" x14ac:dyDescent="0.25">
      <c r="A68" s="58"/>
      <c r="B68" s="58"/>
      <c r="C68" s="58"/>
      <c r="D68" s="58"/>
      <c r="E68" s="58"/>
      <c r="F68" s="60"/>
      <c r="G68" s="60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14.25" customHeight="1" x14ac:dyDescent="0.25">
      <c r="A69" s="58"/>
      <c r="B69" s="58"/>
      <c r="C69" s="58"/>
      <c r="D69" s="58"/>
      <c r="E69" s="58"/>
      <c r="F69" s="60"/>
      <c r="G69" s="60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4.25" customHeight="1" x14ac:dyDescent="0.25">
      <c r="A70" s="58"/>
      <c r="B70" s="58"/>
      <c r="C70" s="58"/>
      <c r="D70" s="58"/>
      <c r="E70" s="58"/>
      <c r="F70" s="60"/>
      <c r="G70" s="60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14.25" customHeight="1" x14ac:dyDescent="0.25">
      <c r="A71" s="58"/>
      <c r="B71" s="58"/>
      <c r="C71" s="58"/>
      <c r="D71" s="58"/>
      <c r="E71" s="58"/>
      <c r="F71" s="60"/>
      <c r="G71" s="60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4.25" customHeight="1" x14ac:dyDescent="0.25">
      <c r="A72" s="58"/>
      <c r="B72" s="58"/>
      <c r="C72" s="58"/>
      <c r="D72" s="58"/>
      <c r="E72" s="58"/>
      <c r="F72" s="60"/>
      <c r="G72" s="60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4.25" customHeight="1" x14ac:dyDescent="0.25">
      <c r="A73" s="58"/>
      <c r="B73" s="58"/>
      <c r="C73" s="58"/>
      <c r="D73" s="58"/>
      <c r="E73" s="58"/>
      <c r="F73" s="60"/>
      <c r="G73" s="60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4.25" customHeight="1" x14ac:dyDescent="0.25">
      <c r="A74" s="58"/>
      <c r="B74" s="58"/>
      <c r="C74" s="58"/>
      <c r="D74" s="58"/>
      <c r="E74" s="58"/>
      <c r="F74" s="60"/>
      <c r="G74" s="60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4.25" customHeight="1" x14ac:dyDescent="0.25">
      <c r="A75" s="58"/>
      <c r="B75" s="58"/>
      <c r="C75" s="58"/>
      <c r="D75" s="58"/>
      <c r="E75" s="58"/>
      <c r="F75" s="60"/>
      <c r="G75" s="60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14.25" customHeight="1" x14ac:dyDescent="0.25">
      <c r="A76" s="58"/>
      <c r="B76" s="58"/>
      <c r="C76" s="58"/>
      <c r="D76" s="58"/>
      <c r="E76" s="58"/>
      <c r="F76" s="60"/>
      <c r="G76" s="60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4.25" customHeight="1" x14ac:dyDescent="0.25">
      <c r="A77" s="58"/>
      <c r="B77" s="58"/>
      <c r="C77" s="58"/>
      <c r="D77" s="58"/>
      <c r="E77" s="58"/>
      <c r="F77" s="60"/>
      <c r="G77" s="60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4.25" customHeight="1" x14ac:dyDescent="0.25">
      <c r="A78" s="58"/>
      <c r="B78" s="58"/>
      <c r="C78" s="58"/>
      <c r="D78" s="58"/>
      <c r="E78" s="58"/>
      <c r="F78" s="60"/>
      <c r="G78" s="60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4.25" customHeight="1" x14ac:dyDescent="0.25">
      <c r="A79" s="58"/>
      <c r="B79" s="58"/>
      <c r="C79" s="58"/>
      <c r="D79" s="58"/>
      <c r="E79" s="58"/>
      <c r="F79" s="60"/>
      <c r="G79" s="60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4.25" customHeight="1" x14ac:dyDescent="0.25">
      <c r="A80" s="58"/>
      <c r="B80" s="58"/>
      <c r="C80" s="58"/>
      <c r="D80" s="58"/>
      <c r="E80" s="58"/>
      <c r="F80" s="60"/>
      <c r="G80" s="60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4.25" customHeight="1" x14ac:dyDescent="0.25">
      <c r="A81" s="58"/>
      <c r="B81" s="58"/>
      <c r="C81" s="58"/>
      <c r="D81" s="58"/>
      <c r="E81" s="58"/>
      <c r="F81" s="60"/>
      <c r="G81" s="60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4.25" customHeight="1" x14ac:dyDescent="0.25">
      <c r="A82" s="58"/>
      <c r="B82" s="58"/>
      <c r="C82" s="58"/>
      <c r="D82" s="58"/>
      <c r="E82" s="58"/>
      <c r="F82" s="60"/>
      <c r="G82" s="60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4.25" customHeight="1" x14ac:dyDescent="0.25">
      <c r="A83" s="58"/>
      <c r="B83" s="58"/>
      <c r="C83" s="58"/>
      <c r="D83" s="58"/>
      <c r="E83" s="58"/>
      <c r="F83" s="60"/>
      <c r="G83" s="60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4.25" customHeight="1" x14ac:dyDescent="0.25">
      <c r="A84" s="58"/>
      <c r="B84" s="58"/>
      <c r="C84" s="58"/>
      <c r="D84" s="58"/>
      <c r="E84" s="58"/>
      <c r="F84" s="60"/>
      <c r="G84" s="60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4.25" customHeight="1" x14ac:dyDescent="0.25">
      <c r="A85" s="58"/>
      <c r="B85" s="58"/>
      <c r="C85" s="58"/>
      <c r="D85" s="58"/>
      <c r="E85" s="58"/>
      <c r="F85" s="60"/>
      <c r="G85" s="60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4.25" customHeight="1" x14ac:dyDescent="0.25">
      <c r="A86" s="58"/>
      <c r="B86" s="58"/>
      <c r="C86" s="58"/>
      <c r="D86" s="58"/>
      <c r="E86" s="58"/>
      <c r="F86" s="60"/>
      <c r="G86" s="60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4.25" customHeight="1" x14ac:dyDescent="0.25">
      <c r="A87" s="58"/>
      <c r="B87" s="58"/>
      <c r="C87" s="58"/>
      <c r="D87" s="58"/>
      <c r="E87" s="58"/>
      <c r="F87" s="60"/>
      <c r="G87" s="60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4.25" customHeight="1" x14ac:dyDescent="0.25">
      <c r="A88" s="58"/>
      <c r="B88" s="58"/>
      <c r="C88" s="58"/>
      <c r="D88" s="58"/>
      <c r="E88" s="58"/>
      <c r="F88" s="60"/>
      <c r="G88" s="60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4.25" customHeight="1" x14ac:dyDescent="0.25">
      <c r="A89" s="58"/>
      <c r="B89" s="58"/>
      <c r="C89" s="58"/>
      <c r="D89" s="58"/>
      <c r="E89" s="58"/>
      <c r="F89" s="60"/>
      <c r="G89" s="60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4.25" customHeight="1" x14ac:dyDescent="0.25">
      <c r="A90" s="58"/>
      <c r="B90" s="58"/>
      <c r="C90" s="58"/>
      <c r="D90" s="58"/>
      <c r="E90" s="58"/>
      <c r="F90" s="60"/>
      <c r="G90" s="60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4.25" customHeight="1" x14ac:dyDescent="0.25">
      <c r="A91" s="58"/>
      <c r="B91" s="58"/>
      <c r="C91" s="58"/>
      <c r="D91" s="58"/>
      <c r="E91" s="58"/>
      <c r="F91" s="60"/>
      <c r="G91" s="60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4.25" customHeight="1" x14ac:dyDescent="0.25">
      <c r="A92" s="58"/>
      <c r="B92" s="58"/>
      <c r="C92" s="58"/>
      <c r="D92" s="58"/>
      <c r="E92" s="58"/>
      <c r="F92" s="60"/>
      <c r="G92" s="60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4.25" customHeight="1" x14ac:dyDescent="0.25">
      <c r="A93" s="58"/>
      <c r="B93" s="58"/>
      <c r="C93" s="58"/>
      <c r="D93" s="58"/>
      <c r="E93" s="58"/>
      <c r="F93" s="60"/>
      <c r="G93" s="60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4.25" customHeight="1" x14ac:dyDescent="0.25">
      <c r="A94" s="58"/>
      <c r="B94" s="58"/>
      <c r="C94" s="58"/>
      <c r="D94" s="58"/>
      <c r="E94" s="58"/>
      <c r="F94" s="60"/>
      <c r="G94" s="60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4.25" customHeight="1" x14ac:dyDescent="0.25">
      <c r="A95" s="58"/>
      <c r="B95" s="58"/>
      <c r="C95" s="58"/>
      <c r="D95" s="58"/>
      <c r="E95" s="58"/>
      <c r="F95" s="60"/>
      <c r="G95" s="60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4.25" customHeight="1" x14ac:dyDescent="0.25">
      <c r="A96" s="58"/>
      <c r="B96" s="58"/>
      <c r="C96" s="58"/>
      <c r="D96" s="58"/>
      <c r="E96" s="58"/>
      <c r="F96" s="60"/>
      <c r="G96" s="60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4.25" customHeight="1" x14ac:dyDescent="0.25">
      <c r="A97" s="58"/>
      <c r="B97" s="58"/>
      <c r="C97" s="58"/>
      <c r="D97" s="58"/>
      <c r="E97" s="58"/>
      <c r="F97" s="60"/>
      <c r="G97" s="60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4.25" customHeight="1" x14ac:dyDescent="0.25">
      <c r="A98" s="58"/>
      <c r="B98" s="58"/>
      <c r="C98" s="58"/>
      <c r="D98" s="58"/>
      <c r="E98" s="58"/>
      <c r="F98" s="60"/>
      <c r="G98" s="60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4.25" customHeight="1" x14ac:dyDescent="0.25">
      <c r="A99" s="58"/>
      <c r="B99" s="58"/>
      <c r="C99" s="58"/>
      <c r="D99" s="58"/>
      <c r="E99" s="58"/>
      <c r="F99" s="60"/>
      <c r="G99" s="60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4.25" customHeight="1" x14ac:dyDescent="0.25">
      <c r="A100" s="58"/>
      <c r="B100" s="58"/>
      <c r="C100" s="58"/>
      <c r="D100" s="58"/>
      <c r="E100" s="58"/>
      <c r="F100" s="60"/>
      <c r="G100" s="60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4.25" customHeight="1" x14ac:dyDescent="0.25">
      <c r="A101" s="58"/>
      <c r="B101" s="58"/>
      <c r="C101" s="58"/>
      <c r="D101" s="58"/>
      <c r="E101" s="58"/>
      <c r="F101" s="60"/>
      <c r="G101" s="60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4.25" customHeight="1" x14ac:dyDescent="0.25">
      <c r="A102" s="58"/>
      <c r="B102" s="58"/>
      <c r="C102" s="58"/>
      <c r="D102" s="58"/>
      <c r="E102" s="58"/>
      <c r="F102" s="60"/>
      <c r="G102" s="60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4.25" customHeight="1" x14ac:dyDescent="0.25">
      <c r="A103" s="58"/>
      <c r="B103" s="58"/>
      <c r="C103" s="58"/>
      <c r="D103" s="58"/>
      <c r="E103" s="58"/>
      <c r="F103" s="60"/>
      <c r="G103" s="60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4.25" customHeight="1" x14ac:dyDescent="0.25">
      <c r="A104" s="58"/>
      <c r="B104" s="58"/>
      <c r="C104" s="58"/>
      <c r="D104" s="58"/>
      <c r="E104" s="58"/>
      <c r="F104" s="60"/>
      <c r="G104" s="60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4.25" customHeight="1" x14ac:dyDescent="0.25">
      <c r="A105" s="58"/>
      <c r="B105" s="58"/>
      <c r="C105" s="58"/>
      <c r="D105" s="58"/>
      <c r="E105" s="58"/>
      <c r="F105" s="60"/>
      <c r="G105" s="60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4.25" customHeight="1" x14ac:dyDescent="0.25">
      <c r="A106" s="58"/>
      <c r="B106" s="58"/>
      <c r="C106" s="58"/>
      <c r="D106" s="58"/>
      <c r="E106" s="58"/>
      <c r="F106" s="60"/>
      <c r="G106" s="60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4.25" customHeight="1" x14ac:dyDescent="0.25">
      <c r="A107" s="58"/>
      <c r="B107" s="58"/>
      <c r="C107" s="58"/>
      <c r="D107" s="58"/>
      <c r="E107" s="58"/>
      <c r="F107" s="60"/>
      <c r="G107" s="60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4.25" customHeight="1" x14ac:dyDescent="0.25">
      <c r="A108" s="58"/>
      <c r="B108" s="58"/>
      <c r="C108" s="58"/>
      <c r="D108" s="58"/>
      <c r="E108" s="58"/>
      <c r="F108" s="60"/>
      <c r="G108" s="60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4.25" customHeight="1" x14ac:dyDescent="0.25">
      <c r="A109" s="58"/>
      <c r="B109" s="58"/>
      <c r="C109" s="58"/>
      <c r="D109" s="58"/>
      <c r="E109" s="58"/>
      <c r="F109" s="60"/>
      <c r="G109" s="60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4.25" customHeight="1" x14ac:dyDescent="0.25">
      <c r="A110" s="58"/>
      <c r="B110" s="58"/>
      <c r="C110" s="58"/>
      <c r="D110" s="58"/>
      <c r="E110" s="58"/>
      <c r="F110" s="60"/>
      <c r="G110" s="60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4.25" customHeight="1" x14ac:dyDescent="0.25">
      <c r="A111" s="58"/>
      <c r="B111" s="58"/>
      <c r="C111" s="58"/>
      <c r="D111" s="58"/>
      <c r="E111" s="58"/>
      <c r="F111" s="60"/>
      <c r="G111" s="60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4.25" customHeight="1" x14ac:dyDescent="0.25">
      <c r="A112" s="58"/>
      <c r="B112" s="58"/>
      <c r="C112" s="58"/>
      <c r="D112" s="58"/>
      <c r="E112" s="58"/>
      <c r="F112" s="60"/>
      <c r="G112" s="60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4.25" customHeight="1" x14ac:dyDescent="0.25">
      <c r="A113" s="58"/>
      <c r="B113" s="58"/>
      <c r="C113" s="58"/>
      <c r="D113" s="58"/>
      <c r="E113" s="58"/>
      <c r="F113" s="60"/>
      <c r="G113" s="60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4.25" customHeight="1" x14ac:dyDescent="0.25">
      <c r="A114" s="58"/>
      <c r="B114" s="58"/>
      <c r="C114" s="58"/>
      <c r="D114" s="58"/>
      <c r="E114" s="58"/>
      <c r="F114" s="60"/>
      <c r="G114" s="60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4.25" customHeight="1" x14ac:dyDescent="0.25">
      <c r="A115" s="58"/>
      <c r="B115" s="58"/>
      <c r="C115" s="58"/>
      <c r="D115" s="58"/>
      <c r="E115" s="58"/>
      <c r="F115" s="60"/>
      <c r="G115" s="60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4.25" customHeight="1" x14ac:dyDescent="0.25">
      <c r="A116" s="58"/>
      <c r="B116" s="58"/>
      <c r="C116" s="58"/>
      <c r="D116" s="58"/>
      <c r="E116" s="58"/>
      <c r="F116" s="60"/>
      <c r="G116" s="60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4.25" customHeight="1" x14ac:dyDescent="0.25">
      <c r="A117" s="58"/>
      <c r="B117" s="58"/>
      <c r="C117" s="58"/>
      <c r="D117" s="58"/>
      <c r="E117" s="58"/>
      <c r="F117" s="60"/>
      <c r="G117" s="60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4.25" customHeight="1" x14ac:dyDescent="0.25">
      <c r="A118" s="58"/>
      <c r="B118" s="58"/>
      <c r="C118" s="58"/>
      <c r="D118" s="58"/>
      <c r="E118" s="58"/>
      <c r="F118" s="60"/>
      <c r="G118" s="60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4.25" customHeight="1" x14ac:dyDescent="0.25">
      <c r="A119" s="58"/>
      <c r="B119" s="58"/>
      <c r="C119" s="58"/>
      <c r="D119" s="58"/>
      <c r="E119" s="58"/>
      <c r="F119" s="60"/>
      <c r="G119" s="60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4.25" customHeight="1" x14ac:dyDescent="0.25">
      <c r="A120" s="58"/>
      <c r="B120" s="58"/>
      <c r="C120" s="58"/>
      <c r="D120" s="58"/>
      <c r="E120" s="58"/>
      <c r="F120" s="60"/>
      <c r="G120" s="60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4.25" customHeight="1" x14ac:dyDescent="0.25">
      <c r="A121" s="58"/>
      <c r="B121" s="58"/>
      <c r="C121" s="58"/>
      <c r="D121" s="58"/>
      <c r="E121" s="58"/>
      <c r="F121" s="60"/>
      <c r="G121" s="60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4.25" customHeight="1" x14ac:dyDescent="0.25">
      <c r="A122" s="58"/>
      <c r="B122" s="58"/>
      <c r="C122" s="58"/>
      <c r="D122" s="58"/>
      <c r="E122" s="58"/>
      <c r="F122" s="60"/>
      <c r="G122" s="60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4.25" customHeight="1" x14ac:dyDescent="0.25">
      <c r="A123" s="58"/>
      <c r="B123" s="58"/>
      <c r="C123" s="58"/>
      <c r="D123" s="58"/>
      <c r="E123" s="58"/>
      <c r="F123" s="60"/>
      <c r="G123" s="60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4.25" customHeight="1" x14ac:dyDescent="0.25">
      <c r="A124" s="58"/>
      <c r="B124" s="58"/>
      <c r="C124" s="58"/>
      <c r="D124" s="58"/>
      <c r="E124" s="58"/>
      <c r="F124" s="60"/>
      <c r="G124" s="60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4.25" customHeight="1" x14ac:dyDescent="0.25">
      <c r="A125" s="58"/>
      <c r="B125" s="58"/>
      <c r="C125" s="58"/>
      <c r="D125" s="58"/>
      <c r="E125" s="58"/>
      <c r="F125" s="60"/>
      <c r="G125" s="60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4.25" customHeight="1" x14ac:dyDescent="0.25">
      <c r="A126" s="58"/>
      <c r="B126" s="58"/>
      <c r="C126" s="58"/>
      <c r="D126" s="58"/>
      <c r="E126" s="58"/>
      <c r="F126" s="60"/>
      <c r="G126" s="60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4.25" customHeight="1" x14ac:dyDescent="0.25">
      <c r="A127" s="58"/>
      <c r="B127" s="58"/>
      <c r="C127" s="58"/>
      <c r="D127" s="58"/>
      <c r="E127" s="58"/>
      <c r="F127" s="60"/>
      <c r="G127" s="60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4.25" customHeight="1" x14ac:dyDescent="0.25">
      <c r="A128" s="58"/>
      <c r="B128" s="58"/>
      <c r="C128" s="58"/>
      <c r="D128" s="58"/>
      <c r="E128" s="58"/>
      <c r="F128" s="60"/>
      <c r="G128" s="60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4.25" customHeight="1" x14ac:dyDescent="0.25">
      <c r="A129" s="58"/>
      <c r="B129" s="58"/>
      <c r="C129" s="58"/>
      <c r="D129" s="58"/>
      <c r="E129" s="58"/>
      <c r="F129" s="60"/>
      <c r="G129" s="60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4.25" customHeight="1" x14ac:dyDescent="0.25">
      <c r="A130" s="58"/>
      <c r="B130" s="58"/>
      <c r="C130" s="58"/>
      <c r="D130" s="58"/>
      <c r="E130" s="58"/>
      <c r="F130" s="60"/>
      <c r="G130" s="60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4.25" customHeight="1" x14ac:dyDescent="0.25">
      <c r="A131" s="58"/>
      <c r="B131" s="58"/>
      <c r="C131" s="58"/>
      <c r="D131" s="58"/>
      <c r="E131" s="58"/>
      <c r="F131" s="60"/>
      <c r="G131" s="60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4.25" customHeight="1" x14ac:dyDescent="0.25">
      <c r="A132" s="58"/>
      <c r="B132" s="58"/>
      <c r="C132" s="58"/>
      <c r="D132" s="58"/>
      <c r="E132" s="58"/>
      <c r="F132" s="60"/>
      <c r="G132" s="60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4.25" customHeight="1" x14ac:dyDescent="0.25">
      <c r="A133" s="58"/>
      <c r="B133" s="58"/>
      <c r="C133" s="58"/>
      <c r="D133" s="58"/>
      <c r="E133" s="58"/>
      <c r="F133" s="60"/>
      <c r="G133" s="60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4.25" customHeight="1" x14ac:dyDescent="0.25">
      <c r="A134" s="58"/>
      <c r="B134" s="58"/>
      <c r="C134" s="58"/>
      <c r="D134" s="58"/>
      <c r="E134" s="58"/>
      <c r="F134" s="60"/>
      <c r="G134" s="60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4.25" customHeight="1" x14ac:dyDescent="0.25">
      <c r="A135" s="58"/>
      <c r="B135" s="58"/>
      <c r="C135" s="58"/>
      <c r="D135" s="58"/>
      <c r="E135" s="58"/>
      <c r="F135" s="60"/>
      <c r="G135" s="60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4.25" customHeight="1" x14ac:dyDescent="0.25">
      <c r="A136" s="58"/>
      <c r="B136" s="58"/>
      <c r="C136" s="58"/>
      <c r="D136" s="58"/>
      <c r="E136" s="58"/>
      <c r="F136" s="60"/>
      <c r="G136" s="60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4.25" customHeight="1" x14ac:dyDescent="0.25">
      <c r="A137" s="58"/>
      <c r="B137" s="58"/>
      <c r="C137" s="58"/>
      <c r="D137" s="58"/>
      <c r="E137" s="58"/>
      <c r="F137" s="60"/>
      <c r="G137" s="60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4.25" customHeight="1" x14ac:dyDescent="0.25">
      <c r="A138" s="58"/>
      <c r="B138" s="58"/>
      <c r="C138" s="58"/>
      <c r="D138" s="58"/>
      <c r="E138" s="58"/>
      <c r="F138" s="60"/>
      <c r="G138" s="60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4.25" customHeight="1" x14ac:dyDescent="0.25">
      <c r="A139" s="58"/>
      <c r="B139" s="58"/>
      <c r="C139" s="58"/>
      <c r="D139" s="58"/>
      <c r="E139" s="58"/>
      <c r="F139" s="60"/>
      <c r="G139" s="60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4.25" customHeight="1" x14ac:dyDescent="0.25">
      <c r="A140" s="58"/>
      <c r="B140" s="58"/>
      <c r="C140" s="58"/>
      <c r="D140" s="58"/>
      <c r="E140" s="58"/>
      <c r="F140" s="60"/>
      <c r="G140" s="60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4.25" customHeight="1" x14ac:dyDescent="0.25">
      <c r="A141" s="58"/>
      <c r="B141" s="58"/>
      <c r="C141" s="58"/>
      <c r="D141" s="58"/>
      <c r="E141" s="58"/>
      <c r="F141" s="60"/>
      <c r="G141" s="60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4.25" customHeight="1" x14ac:dyDescent="0.25">
      <c r="A142" s="58"/>
      <c r="B142" s="58"/>
      <c r="C142" s="58"/>
      <c r="D142" s="58"/>
      <c r="E142" s="58"/>
      <c r="F142" s="60"/>
      <c r="G142" s="60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4.25" customHeight="1" x14ac:dyDescent="0.25">
      <c r="A143" s="58"/>
      <c r="B143" s="58"/>
      <c r="C143" s="58"/>
      <c r="D143" s="58"/>
      <c r="E143" s="58"/>
      <c r="F143" s="60"/>
      <c r="G143" s="60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4.25" customHeight="1" x14ac:dyDescent="0.25">
      <c r="A144" s="58"/>
      <c r="B144" s="58"/>
      <c r="C144" s="58"/>
      <c r="D144" s="58"/>
      <c r="E144" s="58"/>
      <c r="F144" s="60"/>
      <c r="G144" s="60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4.25" customHeight="1" x14ac:dyDescent="0.25">
      <c r="A145" s="58"/>
      <c r="B145" s="58"/>
      <c r="C145" s="58"/>
      <c r="D145" s="58"/>
      <c r="E145" s="58"/>
      <c r="F145" s="60"/>
      <c r="G145" s="60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4.25" customHeight="1" x14ac:dyDescent="0.25">
      <c r="A146" s="58"/>
      <c r="B146" s="58"/>
      <c r="C146" s="58"/>
      <c r="D146" s="58"/>
      <c r="E146" s="58"/>
      <c r="F146" s="60"/>
      <c r="G146" s="60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4.25" customHeight="1" x14ac:dyDescent="0.25">
      <c r="A147" s="58"/>
      <c r="B147" s="58"/>
      <c r="C147" s="58"/>
      <c r="D147" s="58"/>
      <c r="E147" s="58"/>
      <c r="F147" s="60"/>
      <c r="G147" s="60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4.25" customHeight="1" x14ac:dyDescent="0.25">
      <c r="A148" s="58"/>
      <c r="B148" s="58"/>
      <c r="C148" s="58"/>
      <c r="D148" s="58"/>
      <c r="E148" s="58"/>
      <c r="F148" s="60"/>
      <c r="G148" s="60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4.25" customHeight="1" x14ac:dyDescent="0.25">
      <c r="A149" s="58"/>
      <c r="B149" s="58"/>
      <c r="C149" s="58"/>
      <c r="D149" s="58"/>
      <c r="E149" s="58"/>
      <c r="F149" s="60"/>
      <c r="G149" s="60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4.25" customHeight="1" x14ac:dyDescent="0.25">
      <c r="A150" s="58"/>
      <c r="B150" s="58"/>
      <c r="C150" s="58"/>
      <c r="D150" s="58"/>
      <c r="E150" s="58"/>
      <c r="F150" s="60"/>
      <c r="G150" s="60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4.25" customHeight="1" x14ac:dyDescent="0.25">
      <c r="A151" s="58"/>
      <c r="B151" s="58"/>
      <c r="C151" s="58"/>
      <c r="D151" s="58"/>
      <c r="E151" s="58"/>
      <c r="F151" s="60"/>
      <c r="G151" s="60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4.25" customHeight="1" x14ac:dyDescent="0.25">
      <c r="A152" s="58"/>
      <c r="B152" s="58"/>
      <c r="C152" s="58"/>
      <c r="D152" s="58"/>
      <c r="E152" s="58"/>
      <c r="F152" s="60"/>
      <c r="G152" s="60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4.25" customHeight="1" x14ac:dyDescent="0.25">
      <c r="A153" s="58"/>
      <c r="B153" s="58"/>
      <c r="C153" s="58"/>
      <c r="D153" s="58"/>
      <c r="E153" s="58"/>
      <c r="F153" s="60"/>
      <c r="G153" s="60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4.25" customHeight="1" x14ac:dyDescent="0.25">
      <c r="A154" s="58"/>
      <c r="B154" s="58"/>
      <c r="C154" s="58"/>
      <c r="D154" s="58"/>
      <c r="E154" s="58"/>
      <c r="F154" s="60"/>
      <c r="G154" s="60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4.25" customHeight="1" x14ac:dyDescent="0.25">
      <c r="A155" s="58"/>
      <c r="B155" s="58"/>
      <c r="C155" s="58"/>
      <c r="D155" s="58"/>
      <c r="E155" s="58"/>
      <c r="F155" s="60"/>
      <c r="G155" s="60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4.25" customHeight="1" x14ac:dyDescent="0.25">
      <c r="A156" s="58"/>
      <c r="B156" s="58"/>
      <c r="C156" s="58"/>
      <c r="D156" s="58"/>
      <c r="E156" s="58"/>
      <c r="F156" s="60"/>
      <c r="G156" s="60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4.25" customHeight="1" x14ac:dyDescent="0.25">
      <c r="A157" s="58"/>
      <c r="B157" s="58"/>
      <c r="C157" s="58"/>
      <c r="D157" s="58"/>
      <c r="E157" s="58"/>
      <c r="F157" s="60"/>
      <c r="G157" s="60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4.25" customHeight="1" x14ac:dyDescent="0.25">
      <c r="A158" s="58"/>
      <c r="B158" s="58"/>
      <c r="C158" s="58"/>
      <c r="D158" s="58"/>
      <c r="E158" s="58"/>
      <c r="F158" s="60"/>
      <c r="G158" s="60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4.25" customHeight="1" x14ac:dyDescent="0.25">
      <c r="A159" s="58"/>
      <c r="B159" s="58"/>
      <c r="C159" s="58"/>
      <c r="D159" s="58"/>
      <c r="E159" s="58"/>
      <c r="F159" s="60"/>
      <c r="G159" s="60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4.25" customHeight="1" x14ac:dyDescent="0.25">
      <c r="A160" s="58"/>
      <c r="B160" s="58"/>
      <c r="C160" s="58"/>
      <c r="D160" s="58"/>
      <c r="E160" s="58"/>
      <c r="F160" s="60"/>
      <c r="G160" s="60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4.25" customHeight="1" x14ac:dyDescent="0.25">
      <c r="A161" s="58"/>
      <c r="B161" s="58"/>
      <c r="C161" s="58"/>
      <c r="D161" s="58"/>
      <c r="E161" s="58"/>
      <c r="F161" s="60"/>
      <c r="G161" s="60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4.25" customHeight="1" x14ac:dyDescent="0.25">
      <c r="A162" s="58"/>
      <c r="B162" s="58"/>
      <c r="C162" s="58"/>
      <c r="D162" s="58"/>
      <c r="E162" s="58"/>
      <c r="F162" s="60"/>
      <c r="G162" s="60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4.25" customHeight="1" x14ac:dyDescent="0.25">
      <c r="A163" s="58"/>
      <c r="B163" s="58"/>
      <c r="C163" s="58"/>
      <c r="D163" s="58"/>
      <c r="E163" s="58"/>
      <c r="F163" s="60"/>
      <c r="G163" s="60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4.25" customHeight="1" x14ac:dyDescent="0.25">
      <c r="A164" s="58"/>
      <c r="B164" s="58"/>
      <c r="C164" s="58"/>
      <c r="D164" s="58"/>
      <c r="E164" s="58"/>
      <c r="F164" s="60"/>
      <c r="G164" s="60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4.25" customHeight="1" x14ac:dyDescent="0.25">
      <c r="A165" s="58"/>
      <c r="B165" s="58"/>
      <c r="C165" s="58"/>
      <c r="D165" s="58"/>
      <c r="E165" s="58"/>
      <c r="F165" s="60"/>
      <c r="G165" s="60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4.25" customHeight="1" x14ac:dyDescent="0.25">
      <c r="A166" s="58"/>
      <c r="B166" s="58"/>
      <c r="C166" s="58"/>
      <c r="D166" s="58"/>
      <c r="E166" s="58"/>
      <c r="F166" s="60"/>
      <c r="G166" s="60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4.25" customHeight="1" x14ac:dyDescent="0.25">
      <c r="A167" s="58"/>
      <c r="B167" s="58"/>
      <c r="C167" s="58"/>
      <c r="D167" s="58"/>
      <c r="E167" s="58"/>
      <c r="F167" s="60"/>
      <c r="G167" s="60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4.25" customHeight="1" x14ac:dyDescent="0.25">
      <c r="A168" s="58"/>
      <c r="B168" s="58"/>
      <c r="C168" s="58"/>
      <c r="D168" s="58"/>
      <c r="E168" s="58"/>
      <c r="F168" s="60"/>
      <c r="G168" s="60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4.25" customHeight="1" x14ac:dyDescent="0.25">
      <c r="A169" s="58"/>
      <c r="B169" s="58"/>
      <c r="C169" s="58"/>
      <c r="D169" s="58"/>
      <c r="E169" s="58"/>
      <c r="F169" s="60"/>
      <c r="G169" s="60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4.25" customHeight="1" x14ac:dyDescent="0.25">
      <c r="A170" s="58"/>
      <c r="B170" s="58"/>
      <c r="C170" s="58"/>
      <c r="D170" s="58"/>
      <c r="E170" s="58"/>
      <c r="F170" s="60"/>
      <c r="G170" s="60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4.25" customHeight="1" x14ac:dyDescent="0.25">
      <c r="A171" s="58"/>
      <c r="B171" s="58"/>
      <c r="C171" s="58"/>
      <c r="D171" s="58"/>
      <c r="E171" s="58"/>
      <c r="F171" s="60"/>
      <c r="G171" s="60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4.25" customHeight="1" x14ac:dyDescent="0.25">
      <c r="A172" s="58"/>
      <c r="B172" s="58"/>
      <c r="C172" s="58"/>
      <c r="D172" s="58"/>
      <c r="E172" s="58"/>
      <c r="F172" s="60"/>
      <c r="G172" s="60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4.25" customHeight="1" x14ac:dyDescent="0.25">
      <c r="A173" s="58"/>
      <c r="B173" s="58"/>
      <c r="C173" s="58"/>
      <c r="D173" s="58"/>
      <c r="E173" s="58"/>
      <c r="F173" s="60"/>
      <c r="G173" s="60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4.25" customHeight="1" x14ac:dyDescent="0.25">
      <c r="A174" s="58"/>
      <c r="B174" s="58"/>
      <c r="C174" s="58"/>
      <c r="D174" s="58"/>
      <c r="E174" s="58"/>
      <c r="F174" s="60"/>
      <c r="G174" s="60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4.25" customHeight="1" x14ac:dyDescent="0.25">
      <c r="A175" s="58"/>
      <c r="B175" s="58"/>
      <c r="C175" s="58"/>
      <c r="D175" s="58"/>
      <c r="E175" s="58"/>
      <c r="F175" s="60"/>
      <c r="G175" s="60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4.25" customHeight="1" x14ac:dyDescent="0.25">
      <c r="A176" s="58"/>
      <c r="B176" s="58"/>
      <c r="C176" s="58"/>
      <c r="D176" s="58"/>
      <c r="E176" s="58"/>
      <c r="F176" s="60"/>
      <c r="G176" s="60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4.25" customHeight="1" x14ac:dyDescent="0.25">
      <c r="A177" s="58"/>
      <c r="B177" s="58"/>
      <c r="C177" s="58"/>
      <c r="D177" s="58"/>
      <c r="E177" s="58"/>
      <c r="F177" s="60"/>
      <c r="G177" s="60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4.25" customHeight="1" x14ac:dyDescent="0.25">
      <c r="A178" s="58"/>
      <c r="B178" s="58"/>
      <c r="C178" s="58"/>
      <c r="D178" s="58"/>
      <c r="E178" s="58"/>
      <c r="F178" s="60"/>
      <c r="G178" s="60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4.25" customHeight="1" x14ac:dyDescent="0.25">
      <c r="A179" s="58"/>
      <c r="B179" s="58"/>
      <c r="C179" s="58"/>
      <c r="D179" s="58"/>
      <c r="E179" s="58"/>
      <c r="F179" s="60"/>
      <c r="G179" s="60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4.25" customHeight="1" x14ac:dyDescent="0.25">
      <c r="A180" s="58"/>
      <c r="B180" s="58"/>
      <c r="C180" s="58"/>
      <c r="D180" s="58"/>
      <c r="E180" s="58"/>
      <c r="F180" s="60"/>
      <c r="G180" s="60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4.25" customHeight="1" x14ac:dyDescent="0.25">
      <c r="A181" s="58"/>
      <c r="B181" s="58"/>
      <c r="C181" s="58"/>
      <c r="D181" s="58"/>
      <c r="E181" s="58"/>
      <c r="F181" s="60"/>
      <c r="G181" s="60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4.25" customHeight="1" x14ac:dyDescent="0.25">
      <c r="A182" s="58"/>
      <c r="B182" s="58"/>
      <c r="C182" s="58"/>
      <c r="D182" s="58"/>
      <c r="E182" s="58"/>
      <c r="F182" s="60"/>
      <c r="G182" s="60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4.25" customHeight="1" x14ac:dyDescent="0.25">
      <c r="A183" s="58"/>
      <c r="B183" s="58"/>
      <c r="C183" s="58"/>
      <c r="D183" s="58"/>
      <c r="E183" s="58"/>
      <c r="F183" s="60"/>
      <c r="G183" s="60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4.25" customHeight="1" x14ac:dyDescent="0.25">
      <c r="A184" s="58"/>
      <c r="B184" s="58"/>
      <c r="C184" s="58"/>
      <c r="D184" s="58"/>
      <c r="E184" s="58"/>
      <c r="F184" s="60"/>
      <c r="G184" s="60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4.25" customHeight="1" x14ac:dyDescent="0.25">
      <c r="A185" s="58"/>
      <c r="B185" s="58"/>
      <c r="C185" s="58"/>
      <c r="D185" s="58"/>
      <c r="E185" s="58"/>
      <c r="F185" s="60"/>
      <c r="G185" s="60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4.25" customHeight="1" x14ac:dyDescent="0.25">
      <c r="A186" s="58"/>
      <c r="B186" s="58"/>
      <c r="C186" s="58"/>
      <c r="D186" s="58"/>
      <c r="E186" s="58"/>
      <c r="F186" s="60"/>
      <c r="G186" s="60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4.25" customHeight="1" x14ac:dyDescent="0.25">
      <c r="A187" s="58"/>
      <c r="B187" s="58"/>
      <c r="C187" s="58"/>
      <c r="D187" s="58"/>
      <c r="E187" s="58"/>
      <c r="F187" s="60"/>
      <c r="G187" s="60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4.25" customHeight="1" x14ac:dyDescent="0.25">
      <c r="A188" s="58"/>
      <c r="B188" s="58"/>
      <c r="C188" s="58"/>
      <c r="D188" s="58"/>
      <c r="E188" s="58"/>
      <c r="F188" s="60"/>
      <c r="G188" s="60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4.25" customHeight="1" x14ac:dyDescent="0.25">
      <c r="A189" s="58"/>
      <c r="B189" s="58"/>
      <c r="C189" s="58"/>
      <c r="D189" s="58"/>
      <c r="E189" s="58"/>
      <c r="F189" s="60"/>
      <c r="G189" s="60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4.25" customHeight="1" x14ac:dyDescent="0.25">
      <c r="A190" s="58"/>
      <c r="B190" s="58"/>
      <c r="C190" s="58"/>
      <c r="D190" s="58"/>
      <c r="E190" s="58"/>
      <c r="F190" s="60"/>
      <c r="G190" s="60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4.25" customHeight="1" x14ac:dyDescent="0.25">
      <c r="A191" s="58"/>
      <c r="B191" s="58"/>
      <c r="C191" s="58"/>
      <c r="D191" s="58"/>
      <c r="E191" s="58"/>
      <c r="F191" s="60"/>
      <c r="G191" s="60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4.25" customHeight="1" x14ac:dyDescent="0.25">
      <c r="A192" s="58"/>
      <c r="B192" s="58"/>
      <c r="C192" s="58"/>
      <c r="D192" s="58"/>
      <c r="E192" s="58"/>
      <c r="F192" s="60"/>
      <c r="G192" s="60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4.25" customHeight="1" x14ac:dyDescent="0.25">
      <c r="A193" s="58"/>
      <c r="B193" s="58"/>
      <c r="C193" s="58"/>
      <c r="D193" s="58"/>
      <c r="E193" s="58"/>
      <c r="F193" s="60"/>
      <c r="G193" s="60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4.25" customHeight="1" x14ac:dyDescent="0.25">
      <c r="A194" s="58"/>
      <c r="B194" s="58"/>
      <c r="C194" s="58"/>
      <c r="D194" s="58"/>
      <c r="E194" s="58"/>
      <c r="F194" s="60"/>
      <c r="G194" s="60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4.25" customHeight="1" x14ac:dyDescent="0.25">
      <c r="A195" s="58"/>
      <c r="B195" s="58"/>
      <c r="C195" s="58"/>
      <c r="D195" s="58"/>
      <c r="E195" s="58"/>
      <c r="F195" s="60"/>
      <c r="G195" s="60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4.25" customHeight="1" x14ac:dyDescent="0.25">
      <c r="A196" s="58"/>
      <c r="B196" s="58"/>
      <c r="C196" s="58"/>
      <c r="D196" s="58"/>
      <c r="E196" s="58"/>
      <c r="F196" s="60"/>
      <c r="G196" s="60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4.25" customHeight="1" x14ac:dyDescent="0.25">
      <c r="A197" s="58"/>
      <c r="B197" s="58"/>
      <c r="C197" s="58"/>
      <c r="D197" s="58"/>
      <c r="E197" s="58"/>
      <c r="F197" s="60"/>
      <c r="G197" s="60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4.25" customHeight="1" x14ac:dyDescent="0.25">
      <c r="A198" s="58"/>
      <c r="B198" s="58"/>
      <c r="C198" s="58"/>
      <c r="D198" s="58"/>
      <c r="E198" s="58"/>
      <c r="F198" s="60"/>
      <c r="G198" s="60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4.25" customHeight="1" x14ac:dyDescent="0.25">
      <c r="A199" s="58"/>
      <c r="B199" s="58"/>
      <c r="C199" s="58"/>
      <c r="D199" s="58"/>
      <c r="E199" s="58"/>
      <c r="F199" s="60"/>
      <c r="G199" s="60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4.25" customHeight="1" x14ac:dyDescent="0.25">
      <c r="A200" s="58"/>
      <c r="B200" s="58"/>
      <c r="C200" s="58"/>
      <c r="D200" s="58"/>
      <c r="E200" s="58"/>
      <c r="F200" s="60"/>
      <c r="G200" s="60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4.25" customHeight="1" x14ac:dyDescent="0.25">
      <c r="A201" s="58"/>
      <c r="B201" s="58"/>
      <c r="C201" s="58"/>
      <c r="D201" s="58"/>
      <c r="E201" s="58"/>
      <c r="F201" s="60"/>
      <c r="G201" s="60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4.25" customHeight="1" x14ac:dyDescent="0.25">
      <c r="A202" s="58"/>
      <c r="B202" s="58"/>
      <c r="C202" s="58"/>
      <c r="D202" s="58"/>
      <c r="E202" s="58"/>
      <c r="F202" s="60"/>
      <c r="G202" s="60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4.25" customHeight="1" x14ac:dyDescent="0.25">
      <c r="A203" s="58"/>
      <c r="B203" s="58"/>
      <c r="C203" s="58"/>
      <c r="D203" s="58"/>
      <c r="E203" s="58"/>
      <c r="F203" s="60"/>
      <c r="G203" s="60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4.25" customHeight="1" x14ac:dyDescent="0.25">
      <c r="A204" s="58"/>
      <c r="B204" s="58"/>
      <c r="C204" s="58"/>
      <c r="D204" s="58"/>
      <c r="E204" s="58"/>
      <c r="F204" s="60"/>
      <c r="G204" s="60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4.25" customHeight="1" x14ac:dyDescent="0.25">
      <c r="A205" s="58"/>
      <c r="B205" s="58"/>
      <c r="C205" s="58"/>
      <c r="D205" s="58"/>
      <c r="E205" s="58"/>
      <c r="F205" s="60"/>
      <c r="G205" s="60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4.25" customHeight="1" x14ac:dyDescent="0.25">
      <c r="A206" s="58"/>
      <c r="B206" s="58"/>
      <c r="C206" s="58"/>
      <c r="D206" s="58"/>
      <c r="E206" s="58"/>
      <c r="F206" s="60"/>
      <c r="G206" s="60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4.25" customHeight="1" x14ac:dyDescent="0.25">
      <c r="A207" s="58"/>
      <c r="B207" s="58"/>
      <c r="C207" s="58"/>
      <c r="D207" s="58"/>
      <c r="E207" s="58"/>
      <c r="F207" s="60"/>
      <c r="G207" s="60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4.25" customHeight="1" x14ac:dyDescent="0.25">
      <c r="A208" s="58"/>
      <c r="B208" s="58"/>
      <c r="C208" s="58"/>
      <c r="D208" s="58"/>
      <c r="E208" s="58"/>
      <c r="F208" s="60"/>
      <c r="G208" s="60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4.25" customHeight="1" x14ac:dyDescent="0.25">
      <c r="A209" s="58"/>
      <c r="B209" s="58"/>
      <c r="C209" s="58"/>
      <c r="D209" s="58"/>
      <c r="E209" s="58"/>
      <c r="F209" s="60"/>
      <c r="G209" s="60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4.25" customHeight="1" x14ac:dyDescent="0.25">
      <c r="A210" s="58"/>
      <c r="B210" s="58"/>
      <c r="C210" s="58"/>
      <c r="D210" s="58"/>
      <c r="E210" s="58"/>
      <c r="F210" s="60"/>
      <c r="G210" s="60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4.25" customHeight="1" x14ac:dyDescent="0.25">
      <c r="A211" s="58"/>
      <c r="B211" s="58"/>
      <c r="C211" s="58"/>
      <c r="D211" s="58"/>
      <c r="E211" s="58"/>
      <c r="F211" s="60"/>
      <c r="G211" s="60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4.25" customHeight="1" x14ac:dyDescent="0.25">
      <c r="A212" s="58"/>
      <c r="B212" s="58"/>
      <c r="C212" s="58"/>
      <c r="D212" s="58"/>
      <c r="E212" s="58"/>
      <c r="F212" s="60"/>
      <c r="G212" s="60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4.25" customHeight="1" x14ac:dyDescent="0.25">
      <c r="A213" s="58"/>
      <c r="B213" s="58"/>
      <c r="C213" s="58"/>
      <c r="D213" s="58"/>
      <c r="E213" s="58"/>
      <c r="F213" s="60"/>
      <c r="G213" s="60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4.25" customHeight="1" x14ac:dyDescent="0.25">
      <c r="A214" s="58"/>
      <c r="B214" s="58"/>
      <c r="C214" s="58"/>
      <c r="D214" s="58"/>
      <c r="E214" s="58"/>
      <c r="F214" s="60"/>
      <c r="G214" s="60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4.25" customHeight="1" x14ac:dyDescent="0.25">
      <c r="A215" s="58"/>
      <c r="B215" s="58"/>
      <c r="C215" s="58"/>
      <c r="D215" s="58"/>
      <c r="E215" s="58"/>
      <c r="F215" s="60"/>
      <c r="G215" s="60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4.25" customHeight="1" x14ac:dyDescent="0.25">
      <c r="A216" s="58"/>
      <c r="B216" s="58"/>
      <c r="C216" s="58"/>
      <c r="D216" s="58"/>
      <c r="E216" s="58"/>
      <c r="F216" s="60"/>
      <c r="G216" s="60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4.25" customHeight="1" x14ac:dyDescent="0.25">
      <c r="A217" s="58"/>
      <c r="B217" s="58"/>
      <c r="C217" s="58"/>
      <c r="D217" s="58"/>
      <c r="E217" s="58"/>
      <c r="F217" s="60"/>
      <c r="G217" s="60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4.25" customHeight="1" x14ac:dyDescent="0.25">
      <c r="A218" s="58"/>
      <c r="B218" s="58"/>
      <c r="C218" s="58"/>
      <c r="D218" s="58"/>
      <c r="E218" s="58"/>
      <c r="F218" s="60"/>
      <c r="G218" s="60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4.25" customHeight="1" x14ac:dyDescent="0.25">
      <c r="A219" s="58"/>
      <c r="B219" s="58"/>
      <c r="C219" s="58"/>
      <c r="D219" s="58"/>
      <c r="E219" s="58"/>
      <c r="F219" s="60"/>
      <c r="G219" s="60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4.25" customHeight="1" x14ac:dyDescent="0.25">
      <c r="A220" s="58"/>
      <c r="B220" s="58"/>
      <c r="C220" s="58"/>
      <c r="D220" s="58"/>
      <c r="E220" s="58"/>
      <c r="F220" s="60"/>
      <c r="G220" s="60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4.25" customHeight="1" x14ac:dyDescent="0.25">
      <c r="A221" s="58"/>
      <c r="B221" s="58"/>
      <c r="C221" s="58"/>
      <c r="D221" s="58"/>
      <c r="E221" s="58"/>
      <c r="F221" s="60"/>
      <c r="G221" s="60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4.25" customHeight="1" x14ac:dyDescent="0.25">
      <c r="A222" s="58"/>
      <c r="B222" s="58"/>
      <c r="C222" s="58"/>
      <c r="D222" s="58"/>
      <c r="E222" s="58"/>
      <c r="F222" s="60"/>
      <c r="G222" s="60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4.25" customHeight="1" x14ac:dyDescent="0.25">
      <c r="A223" s="58"/>
      <c r="B223" s="58"/>
      <c r="C223" s="58"/>
      <c r="D223" s="58"/>
      <c r="E223" s="58"/>
      <c r="F223" s="60"/>
      <c r="G223" s="60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4.25" customHeight="1" x14ac:dyDescent="0.25">
      <c r="A224" s="58"/>
      <c r="B224" s="58"/>
      <c r="C224" s="58"/>
      <c r="D224" s="58"/>
      <c r="E224" s="58"/>
      <c r="F224" s="60"/>
      <c r="G224" s="60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4.25" customHeight="1" x14ac:dyDescent="0.25">
      <c r="A225" s="58"/>
      <c r="B225" s="58"/>
      <c r="C225" s="58"/>
      <c r="D225" s="58"/>
      <c r="E225" s="58"/>
      <c r="F225" s="60"/>
      <c r="G225" s="60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4.25" customHeight="1" x14ac:dyDescent="0.25">
      <c r="A226" s="58"/>
      <c r="B226" s="58"/>
      <c r="C226" s="58"/>
      <c r="D226" s="58"/>
      <c r="E226" s="58"/>
      <c r="F226" s="60"/>
      <c r="G226" s="60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4.25" customHeight="1" x14ac:dyDescent="0.25">
      <c r="A227" s="58"/>
      <c r="B227" s="58"/>
      <c r="C227" s="58"/>
      <c r="D227" s="58"/>
      <c r="E227" s="58"/>
      <c r="F227" s="60"/>
      <c r="G227" s="60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4.25" customHeight="1" x14ac:dyDescent="0.25">
      <c r="A228" s="58"/>
      <c r="B228" s="58"/>
      <c r="C228" s="58"/>
      <c r="D228" s="58"/>
      <c r="E228" s="58"/>
      <c r="F228" s="60"/>
      <c r="G228" s="60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4.25" customHeight="1" x14ac:dyDescent="0.25">
      <c r="A229" s="58"/>
      <c r="B229" s="58"/>
      <c r="C229" s="58"/>
      <c r="D229" s="58"/>
      <c r="E229" s="58"/>
      <c r="F229" s="60"/>
      <c r="G229" s="60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4.25" customHeight="1" x14ac:dyDescent="0.25">
      <c r="A230" s="58"/>
      <c r="B230" s="58"/>
      <c r="C230" s="58"/>
      <c r="D230" s="58"/>
      <c r="E230" s="58"/>
      <c r="F230" s="60"/>
      <c r="G230" s="60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4.25" customHeight="1" x14ac:dyDescent="0.25">
      <c r="A231" s="58"/>
      <c r="B231" s="58"/>
      <c r="C231" s="58"/>
      <c r="D231" s="58"/>
      <c r="E231" s="58"/>
      <c r="F231" s="60"/>
      <c r="G231" s="60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4.25" customHeight="1" x14ac:dyDescent="0.25">
      <c r="A232" s="58"/>
      <c r="B232" s="58"/>
      <c r="C232" s="58"/>
      <c r="D232" s="58"/>
      <c r="E232" s="58"/>
      <c r="F232" s="60"/>
      <c r="G232" s="60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4.25" customHeight="1" x14ac:dyDescent="0.25">
      <c r="A233" s="58"/>
      <c r="B233" s="58"/>
      <c r="C233" s="58"/>
      <c r="D233" s="58"/>
      <c r="E233" s="58"/>
      <c r="F233" s="60"/>
      <c r="G233" s="60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4.25" customHeight="1" x14ac:dyDescent="0.25">
      <c r="A234" s="58"/>
      <c r="B234" s="58"/>
      <c r="C234" s="58"/>
      <c r="D234" s="58"/>
      <c r="E234" s="58"/>
      <c r="F234" s="60"/>
      <c r="G234" s="60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4.25" customHeight="1" x14ac:dyDescent="0.25">
      <c r="A235" s="58"/>
      <c r="B235" s="58"/>
      <c r="C235" s="58"/>
      <c r="D235" s="58"/>
      <c r="E235" s="58"/>
      <c r="F235" s="60"/>
      <c r="G235" s="60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4.25" customHeight="1" x14ac:dyDescent="0.25">
      <c r="A236" s="58"/>
      <c r="B236" s="58"/>
      <c r="C236" s="58"/>
      <c r="D236" s="58"/>
      <c r="E236" s="58"/>
      <c r="F236" s="60"/>
      <c r="G236" s="60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4.25" customHeight="1" x14ac:dyDescent="0.25">
      <c r="A237" s="58"/>
      <c r="B237" s="58"/>
      <c r="C237" s="58"/>
      <c r="D237" s="58"/>
      <c r="E237" s="58"/>
      <c r="F237" s="60"/>
      <c r="G237" s="60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4.25" customHeight="1" x14ac:dyDescent="0.25">
      <c r="A238" s="58"/>
      <c r="B238" s="58"/>
      <c r="C238" s="58"/>
      <c r="D238" s="58"/>
      <c r="E238" s="58"/>
      <c r="F238" s="60"/>
      <c r="G238" s="60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4.25" customHeight="1" x14ac:dyDescent="0.25">
      <c r="A239" s="58"/>
      <c r="B239" s="58"/>
      <c r="C239" s="58"/>
      <c r="D239" s="58"/>
      <c r="E239" s="58"/>
      <c r="F239" s="60"/>
      <c r="G239" s="60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4.25" customHeight="1" x14ac:dyDescent="0.25">
      <c r="A240" s="58"/>
      <c r="B240" s="58"/>
      <c r="C240" s="58"/>
      <c r="D240" s="58"/>
      <c r="E240" s="58"/>
      <c r="F240" s="60"/>
      <c r="G240" s="60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4.25" customHeight="1" x14ac:dyDescent="0.25">
      <c r="A241" s="58"/>
      <c r="B241" s="58"/>
      <c r="C241" s="58"/>
      <c r="D241" s="58"/>
      <c r="E241" s="58"/>
      <c r="F241" s="60"/>
      <c r="G241" s="60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4.25" customHeight="1" x14ac:dyDescent="0.25">
      <c r="A242" s="58"/>
      <c r="B242" s="58"/>
      <c r="C242" s="58"/>
      <c r="D242" s="58"/>
      <c r="E242" s="58"/>
      <c r="F242" s="60"/>
      <c r="G242" s="60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4.25" customHeight="1" x14ac:dyDescent="0.25">
      <c r="A243" s="58"/>
      <c r="B243" s="58"/>
      <c r="C243" s="58"/>
      <c r="D243" s="58"/>
      <c r="E243" s="58"/>
      <c r="F243" s="60"/>
      <c r="G243" s="60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4.25" customHeight="1" x14ac:dyDescent="0.25">
      <c r="A244" s="58"/>
      <c r="B244" s="58"/>
      <c r="C244" s="58"/>
      <c r="D244" s="58"/>
      <c r="E244" s="58"/>
      <c r="F244" s="60"/>
      <c r="G244" s="60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4.25" customHeight="1" x14ac:dyDescent="0.25">
      <c r="A245" s="58"/>
      <c r="B245" s="58"/>
      <c r="C245" s="58"/>
      <c r="D245" s="58"/>
      <c r="E245" s="58"/>
      <c r="F245" s="60"/>
      <c r="G245" s="60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4.25" customHeight="1" x14ac:dyDescent="0.25">
      <c r="A246" s="58"/>
      <c r="B246" s="58"/>
      <c r="C246" s="58"/>
      <c r="D246" s="58"/>
      <c r="E246" s="58"/>
      <c r="F246" s="60"/>
      <c r="G246" s="60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4.25" customHeight="1" x14ac:dyDescent="0.25">
      <c r="A247" s="58"/>
      <c r="B247" s="58"/>
      <c r="C247" s="58"/>
      <c r="D247" s="58"/>
      <c r="E247" s="58"/>
      <c r="F247" s="60"/>
      <c r="G247" s="60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4.25" customHeight="1" x14ac:dyDescent="0.25">
      <c r="A248" s="58"/>
      <c r="B248" s="58"/>
      <c r="C248" s="58"/>
      <c r="D248" s="58"/>
      <c r="E248" s="58"/>
      <c r="F248" s="60"/>
      <c r="G248" s="60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4.25" customHeight="1" x14ac:dyDescent="0.25">
      <c r="A249" s="58"/>
      <c r="B249" s="58"/>
      <c r="C249" s="58"/>
      <c r="D249" s="58"/>
      <c r="E249" s="58"/>
      <c r="F249" s="60"/>
      <c r="G249" s="60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4.25" customHeight="1" x14ac:dyDescent="0.25">
      <c r="A250" s="58"/>
      <c r="B250" s="58"/>
      <c r="C250" s="58"/>
      <c r="D250" s="58"/>
      <c r="E250" s="58"/>
      <c r="F250" s="60"/>
      <c r="G250" s="60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4.25" customHeight="1" x14ac:dyDescent="0.25">
      <c r="A251" s="58"/>
      <c r="B251" s="58"/>
      <c r="C251" s="58"/>
      <c r="D251" s="58"/>
      <c r="E251" s="58"/>
      <c r="F251" s="60"/>
      <c r="G251" s="60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4.25" customHeight="1" x14ac:dyDescent="0.25">
      <c r="A252" s="58"/>
      <c r="B252" s="58"/>
      <c r="C252" s="58"/>
      <c r="D252" s="58"/>
      <c r="E252" s="58"/>
      <c r="F252" s="60"/>
      <c r="G252" s="60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4.25" customHeight="1" x14ac:dyDescent="0.25">
      <c r="A253" s="58"/>
      <c r="B253" s="58"/>
      <c r="C253" s="58"/>
      <c r="D253" s="58"/>
      <c r="E253" s="58"/>
      <c r="F253" s="60"/>
      <c r="G253" s="60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4.25" customHeight="1" x14ac:dyDescent="0.25">
      <c r="A254" s="58"/>
      <c r="B254" s="58"/>
      <c r="C254" s="58"/>
      <c r="D254" s="58"/>
      <c r="E254" s="58"/>
      <c r="F254" s="60"/>
      <c r="G254" s="60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4.25" customHeight="1" x14ac:dyDescent="0.25">
      <c r="A255" s="58"/>
      <c r="B255" s="58"/>
      <c r="C255" s="58"/>
      <c r="D255" s="58"/>
      <c r="E255" s="58"/>
      <c r="F255" s="60"/>
      <c r="G255" s="60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4.25" customHeight="1" x14ac:dyDescent="0.25">
      <c r="A256" s="58"/>
      <c r="B256" s="58"/>
      <c r="C256" s="58"/>
      <c r="D256" s="58"/>
      <c r="E256" s="58"/>
      <c r="F256" s="60"/>
      <c r="G256" s="60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4.25" customHeight="1" x14ac:dyDescent="0.25">
      <c r="A257" s="58"/>
      <c r="B257" s="58"/>
      <c r="C257" s="58"/>
      <c r="D257" s="58"/>
      <c r="E257" s="58"/>
      <c r="F257" s="60"/>
      <c r="G257" s="60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4.25" customHeight="1" x14ac:dyDescent="0.25">
      <c r="A258" s="58"/>
      <c r="B258" s="58"/>
      <c r="C258" s="58"/>
      <c r="D258" s="58"/>
      <c r="E258" s="58"/>
      <c r="F258" s="60"/>
      <c r="G258" s="60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4.25" customHeight="1" x14ac:dyDescent="0.25">
      <c r="A259" s="58"/>
      <c r="B259" s="58"/>
      <c r="C259" s="58"/>
      <c r="D259" s="58"/>
      <c r="E259" s="58"/>
      <c r="F259" s="60"/>
      <c r="G259" s="60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4.25" customHeight="1" x14ac:dyDescent="0.25">
      <c r="A260" s="58"/>
      <c r="B260" s="58"/>
      <c r="C260" s="58"/>
      <c r="D260" s="58"/>
      <c r="E260" s="58"/>
      <c r="F260" s="60"/>
      <c r="G260" s="60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4.25" customHeight="1" x14ac:dyDescent="0.25">
      <c r="A261" s="58"/>
      <c r="B261" s="58"/>
      <c r="C261" s="58"/>
      <c r="D261" s="58"/>
      <c r="E261" s="58"/>
      <c r="F261" s="60"/>
      <c r="G261" s="60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4.25" customHeight="1" x14ac:dyDescent="0.25">
      <c r="A262" s="58"/>
      <c r="B262" s="58"/>
      <c r="C262" s="58"/>
      <c r="D262" s="58"/>
      <c r="E262" s="58"/>
      <c r="F262" s="60"/>
      <c r="G262" s="60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4.25" customHeight="1" x14ac:dyDescent="0.25">
      <c r="A263" s="58"/>
      <c r="B263" s="58"/>
      <c r="C263" s="58"/>
      <c r="D263" s="58"/>
      <c r="E263" s="58"/>
      <c r="F263" s="60"/>
      <c r="G263" s="60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4.25" customHeight="1" x14ac:dyDescent="0.25">
      <c r="A264" s="58"/>
      <c r="B264" s="58"/>
      <c r="C264" s="58"/>
      <c r="D264" s="58"/>
      <c r="E264" s="58"/>
      <c r="F264" s="60"/>
      <c r="G264" s="60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4.25" customHeight="1" x14ac:dyDescent="0.25">
      <c r="A265" s="58"/>
      <c r="B265" s="58"/>
      <c r="C265" s="58"/>
      <c r="D265" s="58"/>
      <c r="E265" s="58"/>
      <c r="F265" s="60"/>
      <c r="G265" s="60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4.25" customHeight="1" x14ac:dyDescent="0.25">
      <c r="A266" s="58"/>
      <c r="B266" s="58"/>
      <c r="C266" s="58"/>
      <c r="D266" s="58"/>
      <c r="E266" s="58"/>
      <c r="F266" s="60"/>
      <c r="G266" s="60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4.25" customHeight="1" x14ac:dyDescent="0.25">
      <c r="A267" s="58"/>
      <c r="B267" s="58"/>
      <c r="C267" s="58"/>
      <c r="D267" s="58"/>
      <c r="E267" s="58"/>
      <c r="F267" s="60"/>
      <c r="G267" s="60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4.25" customHeight="1" x14ac:dyDescent="0.25">
      <c r="A268" s="58"/>
      <c r="B268" s="58"/>
      <c r="C268" s="58"/>
      <c r="D268" s="58"/>
      <c r="E268" s="58"/>
      <c r="F268" s="60"/>
      <c r="G268" s="60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4.25" customHeight="1" x14ac:dyDescent="0.25">
      <c r="A269" s="58"/>
      <c r="B269" s="58"/>
      <c r="C269" s="58"/>
      <c r="D269" s="58"/>
      <c r="E269" s="58"/>
      <c r="F269" s="60"/>
      <c r="G269" s="60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4.25" customHeight="1" x14ac:dyDescent="0.25">
      <c r="A270" s="58"/>
      <c r="B270" s="58"/>
      <c r="C270" s="58"/>
      <c r="D270" s="58"/>
      <c r="E270" s="58"/>
      <c r="F270" s="60"/>
      <c r="G270" s="60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4.25" customHeight="1" x14ac:dyDescent="0.25">
      <c r="A271" s="58"/>
      <c r="B271" s="58"/>
      <c r="C271" s="58"/>
      <c r="D271" s="58"/>
      <c r="E271" s="58"/>
      <c r="F271" s="60"/>
      <c r="G271" s="60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4.25" customHeight="1" x14ac:dyDescent="0.25">
      <c r="A272" s="58"/>
      <c r="B272" s="58"/>
      <c r="C272" s="58"/>
      <c r="D272" s="58"/>
      <c r="E272" s="58"/>
      <c r="F272" s="60"/>
      <c r="G272" s="60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4.25" customHeight="1" x14ac:dyDescent="0.25">
      <c r="A273" s="58"/>
      <c r="B273" s="58"/>
      <c r="C273" s="58"/>
      <c r="D273" s="58"/>
      <c r="E273" s="58"/>
      <c r="F273" s="60"/>
      <c r="G273" s="60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4.25" customHeight="1" x14ac:dyDescent="0.25">
      <c r="A274" s="58"/>
      <c r="B274" s="58"/>
      <c r="C274" s="58"/>
      <c r="D274" s="58"/>
      <c r="E274" s="58"/>
      <c r="F274" s="60"/>
      <c r="G274" s="60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4.25" customHeight="1" x14ac:dyDescent="0.25">
      <c r="A275" s="58"/>
      <c r="B275" s="58"/>
      <c r="C275" s="58"/>
      <c r="D275" s="58"/>
      <c r="E275" s="58"/>
      <c r="F275" s="60"/>
      <c r="G275" s="60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4.25" customHeight="1" x14ac:dyDescent="0.25">
      <c r="A276" s="58"/>
      <c r="B276" s="58"/>
      <c r="C276" s="58"/>
      <c r="D276" s="58"/>
      <c r="E276" s="58"/>
      <c r="F276" s="60"/>
      <c r="G276" s="60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4.25" customHeight="1" x14ac:dyDescent="0.25">
      <c r="A277" s="58"/>
      <c r="B277" s="58"/>
      <c r="C277" s="58"/>
      <c r="D277" s="58"/>
      <c r="E277" s="58"/>
      <c r="F277" s="60"/>
      <c r="G277" s="60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4.25" customHeight="1" x14ac:dyDescent="0.25">
      <c r="A278" s="58"/>
      <c r="B278" s="58"/>
      <c r="C278" s="58"/>
      <c r="D278" s="58"/>
      <c r="E278" s="58"/>
      <c r="F278" s="60"/>
      <c r="G278" s="60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4.25" customHeight="1" x14ac:dyDescent="0.25">
      <c r="A279" s="58"/>
      <c r="B279" s="58"/>
      <c r="C279" s="58"/>
      <c r="D279" s="58"/>
      <c r="E279" s="58"/>
      <c r="F279" s="60"/>
      <c r="G279" s="60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4.25" customHeight="1" x14ac:dyDescent="0.25">
      <c r="A280" s="58"/>
      <c r="B280" s="58"/>
      <c r="C280" s="58"/>
      <c r="D280" s="58"/>
      <c r="E280" s="58"/>
      <c r="F280" s="60"/>
      <c r="G280" s="60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4.25" customHeight="1" x14ac:dyDescent="0.25">
      <c r="A281" s="58"/>
      <c r="B281" s="58"/>
      <c r="C281" s="58"/>
      <c r="D281" s="58"/>
      <c r="E281" s="58"/>
      <c r="F281" s="60"/>
      <c r="G281" s="60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4.25" customHeight="1" x14ac:dyDescent="0.25">
      <c r="A282" s="58"/>
      <c r="B282" s="58"/>
      <c r="C282" s="58"/>
      <c r="D282" s="58"/>
      <c r="E282" s="58"/>
      <c r="F282" s="60"/>
      <c r="G282" s="60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4.25" customHeight="1" x14ac:dyDescent="0.25">
      <c r="A283" s="58"/>
      <c r="B283" s="58"/>
      <c r="C283" s="58"/>
      <c r="D283" s="58"/>
      <c r="E283" s="58"/>
      <c r="F283" s="60"/>
      <c r="G283" s="60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4.25" customHeight="1" x14ac:dyDescent="0.25">
      <c r="A284" s="58"/>
      <c r="B284" s="58"/>
      <c r="C284" s="58"/>
      <c r="D284" s="58"/>
      <c r="E284" s="58"/>
      <c r="F284" s="60"/>
      <c r="G284" s="60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4.25" customHeight="1" x14ac:dyDescent="0.25">
      <c r="A285" s="58"/>
      <c r="B285" s="58"/>
      <c r="C285" s="58"/>
      <c r="D285" s="58"/>
      <c r="E285" s="58"/>
      <c r="F285" s="60"/>
      <c r="G285" s="60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4.25" customHeight="1" x14ac:dyDescent="0.25">
      <c r="A286" s="58"/>
      <c r="B286" s="58"/>
      <c r="C286" s="58"/>
      <c r="D286" s="58"/>
      <c r="E286" s="58"/>
      <c r="F286" s="60"/>
      <c r="G286" s="60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4.25" customHeight="1" x14ac:dyDescent="0.25">
      <c r="A287" s="58"/>
      <c r="B287" s="58"/>
      <c r="C287" s="58"/>
      <c r="D287" s="58"/>
      <c r="E287" s="58"/>
      <c r="F287" s="60"/>
      <c r="G287" s="60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4.25" customHeight="1" x14ac:dyDescent="0.25">
      <c r="A288" s="58"/>
      <c r="B288" s="58"/>
      <c r="C288" s="58"/>
      <c r="D288" s="58"/>
      <c r="E288" s="58"/>
      <c r="F288" s="60"/>
      <c r="G288" s="60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4.25" customHeight="1" x14ac:dyDescent="0.25">
      <c r="A289" s="58"/>
      <c r="B289" s="58"/>
      <c r="C289" s="58"/>
      <c r="D289" s="58"/>
      <c r="E289" s="58"/>
      <c r="F289" s="60"/>
      <c r="G289" s="60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4.25" customHeight="1" x14ac:dyDescent="0.25">
      <c r="A290" s="58"/>
      <c r="B290" s="58"/>
      <c r="C290" s="58"/>
      <c r="D290" s="58"/>
      <c r="E290" s="58"/>
      <c r="F290" s="60"/>
      <c r="G290" s="60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4.25" customHeight="1" x14ac:dyDescent="0.25">
      <c r="A291" s="58"/>
      <c r="B291" s="58"/>
      <c r="C291" s="58"/>
      <c r="D291" s="58"/>
      <c r="E291" s="58"/>
      <c r="F291" s="60"/>
      <c r="G291" s="60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4.25" customHeight="1" x14ac:dyDescent="0.25">
      <c r="A292" s="58"/>
      <c r="B292" s="58"/>
      <c r="C292" s="58"/>
      <c r="D292" s="58"/>
      <c r="E292" s="58"/>
      <c r="F292" s="60"/>
      <c r="G292" s="60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4.25" customHeight="1" x14ac:dyDescent="0.25">
      <c r="A293" s="58"/>
      <c r="B293" s="58"/>
      <c r="C293" s="58"/>
      <c r="D293" s="58"/>
      <c r="E293" s="58"/>
      <c r="F293" s="60"/>
      <c r="G293" s="60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4.25" customHeight="1" x14ac:dyDescent="0.25">
      <c r="A294" s="58"/>
      <c r="B294" s="58"/>
      <c r="C294" s="58"/>
      <c r="D294" s="58"/>
      <c r="E294" s="58"/>
      <c r="F294" s="60"/>
      <c r="G294" s="60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4.25" customHeight="1" x14ac:dyDescent="0.25">
      <c r="A295" s="58"/>
      <c r="B295" s="58"/>
      <c r="C295" s="58"/>
      <c r="D295" s="58"/>
      <c r="E295" s="58"/>
      <c r="F295" s="60"/>
      <c r="G295" s="60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4.25" customHeight="1" x14ac:dyDescent="0.25">
      <c r="A296" s="58"/>
      <c r="B296" s="58"/>
      <c r="C296" s="58"/>
      <c r="D296" s="58"/>
      <c r="E296" s="58"/>
      <c r="F296" s="60"/>
      <c r="G296" s="60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4.25" customHeight="1" x14ac:dyDescent="0.25">
      <c r="A297" s="58"/>
      <c r="B297" s="58"/>
      <c r="C297" s="58"/>
      <c r="D297" s="58"/>
      <c r="E297" s="58"/>
      <c r="F297" s="60"/>
      <c r="G297" s="60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4.25" customHeight="1" x14ac:dyDescent="0.25">
      <c r="A298" s="58"/>
      <c r="B298" s="58"/>
      <c r="C298" s="58"/>
      <c r="D298" s="58"/>
      <c r="E298" s="58"/>
      <c r="F298" s="60"/>
      <c r="G298" s="60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4.25" customHeight="1" x14ac:dyDescent="0.25">
      <c r="A299" s="58"/>
      <c r="B299" s="58"/>
      <c r="C299" s="58"/>
      <c r="D299" s="58"/>
      <c r="E299" s="58"/>
      <c r="F299" s="60"/>
      <c r="G299" s="60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4.25" customHeight="1" x14ac:dyDescent="0.25">
      <c r="A300" s="58"/>
      <c r="B300" s="58"/>
      <c r="C300" s="58"/>
      <c r="D300" s="58"/>
      <c r="E300" s="58"/>
      <c r="F300" s="60"/>
      <c r="G300" s="60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4.25" customHeight="1" x14ac:dyDescent="0.25">
      <c r="A301" s="58"/>
      <c r="B301" s="58"/>
      <c r="C301" s="58"/>
      <c r="D301" s="58"/>
      <c r="E301" s="58"/>
      <c r="F301" s="60"/>
      <c r="G301" s="60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4.25" customHeight="1" x14ac:dyDescent="0.25">
      <c r="A302" s="58"/>
      <c r="B302" s="58"/>
      <c r="C302" s="58"/>
      <c r="D302" s="58"/>
      <c r="E302" s="58"/>
      <c r="F302" s="60"/>
      <c r="G302" s="60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4.25" customHeight="1" x14ac:dyDescent="0.25">
      <c r="A303" s="58"/>
      <c r="B303" s="58"/>
      <c r="C303" s="58"/>
      <c r="D303" s="58"/>
      <c r="E303" s="58"/>
      <c r="F303" s="60"/>
      <c r="G303" s="60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4.25" customHeight="1" x14ac:dyDescent="0.25">
      <c r="A304" s="58"/>
      <c r="B304" s="58"/>
      <c r="C304" s="58"/>
      <c r="D304" s="58"/>
      <c r="E304" s="58"/>
      <c r="F304" s="60"/>
      <c r="G304" s="60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4.25" customHeight="1" x14ac:dyDescent="0.25">
      <c r="A305" s="58"/>
      <c r="B305" s="58"/>
      <c r="C305" s="58"/>
      <c r="D305" s="58"/>
      <c r="E305" s="58"/>
      <c r="F305" s="60"/>
      <c r="G305" s="60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4.25" customHeight="1" x14ac:dyDescent="0.25">
      <c r="A306" s="58"/>
      <c r="B306" s="58"/>
      <c r="C306" s="58"/>
      <c r="D306" s="58"/>
      <c r="E306" s="58"/>
      <c r="F306" s="60"/>
      <c r="G306" s="60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4.25" customHeight="1" x14ac:dyDescent="0.25">
      <c r="A307" s="58"/>
      <c r="B307" s="58"/>
      <c r="C307" s="58"/>
      <c r="D307" s="58"/>
      <c r="E307" s="58"/>
      <c r="F307" s="60"/>
      <c r="G307" s="60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4.25" customHeight="1" x14ac:dyDescent="0.25">
      <c r="A308" s="58"/>
      <c r="B308" s="58"/>
      <c r="C308" s="58"/>
      <c r="D308" s="58"/>
      <c r="E308" s="58"/>
      <c r="F308" s="60"/>
      <c r="G308" s="60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4.25" customHeight="1" x14ac:dyDescent="0.25">
      <c r="A309" s="58"/>
      <c r="B309" s="58"/>
      <c r="C309" s="58"/>
      <c r="D309" s="58"/>
      <c r="E309" s="58"/>
      <c r="F309" s="60"/>
      <c r="G309" s="60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4.25" customHeight="1" x14ac:dyDescent="0.25">
      <c r="A310" s="58"/>
      <c r="B310" s="58"/>
      <c r="C310" s="58"/>
      <c r="D310" s="58"/>
      <c r="E310" s="58"/>
      <c r="F310" s="60"/>
      <c r="G310" s="60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4.25" customHeight="1" x14ac:dyDescent="0.25">
      <c r="A311" s="58"/>
      <c r="B311" s="58"/>
      <c r="C311" s="58"/>
      <c r="D311" s="58"/>
      <c r="E311" s="58"/>
      <c r="F311" s="60"/>
      <c r="G311" s="60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4.25" customHeight="1" x14ac:dyDescent="0.25">
      <c r="A312" s="58"/>
      <c r="B312" s="58"/>
      <c r="C312" s="58"/>
      <c r="D312" s="58"/>
      <c r="E312" s="58"/>
      <c r="F312" s="60"/>
      <c r="G312" s="60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4.25" customHeight="1" x14ac:dyDescent="0.25">
      <c r="A313" s="58"/>
      <c r="B313" s="58"/>
      <c r="C313" s="58"/>
      <c r="D313" s="58"/>
      <c r="E313" s="58"/>
      <c r="F313" s="60"/>
      <c r="G313" s="60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4.25" customHeight="1" x14ac:dyDescent="0.25">
      <c r="A314" s="58"/>
      <c r="B314" s="58"/>
      <c r="C314" s="58"/>
      <c r="D314" s="58"/>
      <c r="E314" s="58"/>
      <c r="F314" s="60"/>
      <c r="G314" s="60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4.25" customHeight="1" x14ac:dyDescent="0.25">
      <c r="A315" s="58"/>
      <c r="B315" s="58"/>
      <c r="C315" s="58"/>
      <c r="D315" s="58"/>
      <c r="E315" s="58"/>
      <c r="F315" s="60"/>
      <c r="G315" s="60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4.25" customHeight="1" x14ac:dyDescent="0.25">
      <c r="A316" s="58"/>
      <c r="B316" s="58"/>
      <c r="C316" s="58"/>
      <c r="D316" s="58"/>
      <c r="E316" s="58"/>
      <c r="F316" s="60"/>
      <c r="G316" s="60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4.25" customHeight="1" x14ac:dyDescent="0.25">
      <c r="A317" s="58"/>
      <c r="B317" s="58"/>
      <c r="C317" s="58"/>
      <c r="D317" s="58"/>
      <c r="E317" s="58"/>
      <c r="F317" s="60"/>
      <c r="G317" s="60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4.25" customHeight="1" x14ac:dyDescent="0.25">
      <c r="A318" s="58"/>
      <c r="B318" s="58"/>
      <c r="C318" s="58"/>
      <c r="D318" s="58"/>
      <c r="E318" s="58"/>
      <c r="F318" s="60"/>
      <c r="G318" s="60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4.25" customHeight="1" x14ac:dyDescent="0.25">
      <c r="A319" s="58"/>
      <c r="B319" s="58"/>
      <c r="C319" s="58"/>
      <c r="D319" s="58"/>
      <c r="E319" s="58"/>
      <c r="F319" s="60"/>
      <c r="G319" s="60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4.25" customHeight="1" x14ac:dyDescent="0.25">
      <c r="A320" s="58"/>
      <c r="B320" s="58"/>
      <c r="C320" s="58"/>
      <c r="D320" s="58"/>
      <c r="E320" s="58"/>
      <c r="F320" s="60"/>
      <c r="G320" s="60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4.25" customHeight="1" x14ac:dyDescent="0.25">
      <c r="A321" s="58"/>
      <c r="B321" s="58"/>
      <c r="C321" s="58"/>
      <c r="D321" s="58"/>
      <c r="E321" s="58"/>
      <c r="F321" s="60"/>
      <c r="G321" s="60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4.25" customHeight="1" x14ac:dyDescent="0.25">
      <c r="A322" s="58"/>
      <c r="B322" s="58"/>
      <c r="C322" s="58"/>
      <c r="D322" s="58"/>
      <c r="E322" s="58"/>
      <c r="F322" s="60"/>
      <c r="G322" s="60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4.25" customHeight="1" x14ac:dyDescent="0.25">
      <c r="A323" s="58"/>
      <c r="B323" s="58"/>
      <c r="C323" s="58"/>
      <c r="D323" s="58"/>
      <c r="E323" s="58"/>
      <c r="F323" s="60"/>
      <c r="G323" s="60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4.25" customHeight="1" x14ac:dyDescent="0.25">
      <c r="A324" s="58"/>
      <c r="B324" s="58"/>
      <c r="C324" s="58"/>
      <c r="D324" s="58"/>
      <c r="E324" s="58"/>
      <c r="F324" s="60"/>
      <c r="G324" s="60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4.25" customHeight="1" x14ac:dyDescent="0.25">
      <c r="A325" s="58"/>
      <c r="B325" s="58"/>
      <c r="C325" s="58"/>
      <c r="D325" s="58"/>
      <c r="E325" s="58"/>
      <c r="F325" s="60"/>
      <c r="G325" s="60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4.25" customHeight="1" x14ac:dyDescent="0.25">
      <c r="A326" s="58"/>
      <c r="B326" s="58"/>
      <c r="C326" s="58"/>
      <c r="D326" s="58"/>
      <c r="E326" s="58"/>
      <c r="F326" s="60"/>
      <c r="G326" s="60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4.25" customHeight="1" x14ac:dyDescent="0.25">
      <c r="A327" s="58"/>
      <c r="B327" s="58"/>
      <c r="C327" s="58"/>
      <c r="D327" s="58"/>
      <c r="E327" s="58"/>
      <c r="F327" s="60"/>
      <c r="G327" s="60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4.25" customHeight="1" x14ac:dyDescent="0.25">
      <c r="A328" s="58"/>
      <c r="B328" s="58"/>
      <c r="C328" s="58"/>
      <c r="D328" s="58"/>
      <c r="E328" s="58"/>
      <c r="F328" s="60"/>
      <c r="G328" s="60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4.25" customHeight="1" x14ac:dyDescent="0.25">
      <c r="A329" s="58"/>
      <c r="B329" s="58"/>
      <c r="C329" s="58"/>
      <c r="D329" s="58"/>
      <c r="E329" s="58"/>
      <c r="F329" s="60"/>
      <c r="G329" s="60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4.25" customHeight="1" x14ac:dyDescent="0.25">
      <c r="A330" s="58"/>
      <c r="B330" s="58"/>
      <c r="C330" s="58"/>
      <c r="D330" s="58"/>
      <c r="E330" s="58"/>
      <c r="F330" s="60"/>
      <c r="G330" s="60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4.25" customHeight="1" x14ac:dyDescent="0.25">
      <c r="A331" s="58"/>
      <c r="B331" s="58"/>
      <c r="C331" s="58"/>
      <c r="D331" s="58"/>
      <c r="E331" s="58"/>
      <c r="F331" s="60"/>
      <c r="G331" s="60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4.25" customHeight="1" x14ac:dyDescent="0.25">
      <c r="A332" s="58"/>
      <c r="B332" s="58"/>
      <c r="C332" s="58"/>
      <c r="D332" s="58"/>
      <c r="E332" s="58"/>
      <c r="F332" s="60"/>
      <c r="G332" s="60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4.25" customHeight="1" x14ac:dyDescent="0.25">
      <c r="A333" s="58"/>
      <c r="B333" s="58"/>
      <c r="C333" s="58"/>
      <c r="D333" s="58"/>
      <c r="E333" s="58"/>
      <c r="F333" s="60"/>
      <c r="G333" s="60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4.25" customHeight="1" x14ac:dyDescent="0.25">
      <c r="A334" s="58"/>
      <c r="B334" s="58"/>
      <c r="C334" s="58"/>
      <c r="D334" s="58"/>
      <c r="E334" s="58"/>
      <c r="F334" s="60"/>
      <c r="G334" s="60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4.25" customHeight="1" x14ac:dyDescent="0.25">
      <c r="A335" s="58"/>
      <c r="B335" s="58"/>
      <c r="C335" s="58"/>
      <c r="D335" s="58"/>
      <c r="E335" s="58"/>
      <c r="F335" s="60"/>
      <c r="G335" s="60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4.25" customHeight="1" x14ac:dyDescent="0.25">
      <c r="A336" s="58"/>
      <c r="B336" s="58"/>
      <c r="C336" s="58"/>
      <c r="D336" s="58"/>
      <c r="E336" s="58"/>
      <c r="F336" s="60"/>
      <c r="G336" s="60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4.25" customHeight="1" x14ac:dyDescent="0.25">
      <c r="A337" s="58"/>
      <c r="B337" s="58"/>
      <c r="C337" s="58"/>
      <c r="D337" s="58"/>
      <c r="E337" s="58"/>
      <c r="F337" s="60"/>
      <c r="G337" s="60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4.25" customHeight="1" x14ac:dyDescent="0.25">
      <c r="A338" s="58"/>
      <c r="B338" s="58"/>
      <c r="C338" s="58"/>
      <c r="D338" s="58"/>
      <c r="E338" s="58"/>
      <c r="F338" s="60"/>
      <c r="G338" s="60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4.25" customHeight="1" x14ac:dyDescent="0.25">
      <c r="A339" s="58"/>
      <c r="B339" s="58"/>
      <c r="C339" s="58"/>
      <c r="D339" s="58"/>
      <c r="E339" s="58"/>
      <c r="F339" s="60"/>
      <c r="G339" s="60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4.25" customHeight="1" x14ac:dyDescent="0.25">
      <c r="A340" s="58"/>
      <c r="B340" s="58"/>
      <c r="C340" s="58"/>
      <c r="D340" s="58"/>
      <c r="E340" s="58"/>
      <c r="F340" s="60"/>
      <c r="G340" s="60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4.25" customHeight="1" x14ac:dyDescent="0.25">
      <c r="A341" s="58"/>
      <c r="B341" s="58"/>
      <c r="C341" s="58"/>
      <c r="D341" s="58"/>
      <c r="E341" s="58"/>
      <c r="F341" s="60"/>
      <c r="G341" s="60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4.25" customHeight="1" x14ac:dyDescent="0.25">
      <c r="A342" s="58"/>
      <c r="B342" s="58"/>
      <c r="C342" s="58"/>
      <c r="D342" s="58"/>
      <c r="E342" s="58"/>
      <c r="F342" s="60"/>
      <c r="G342" s="60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4.25" customHeight="1" x14ac:dyDescent="0.25">
      <c r="A343" s="58"/>
      <c r="B343" s="58"/>
      <c r="C343" s="58"/>
      <c r="D343" s="58"/>
      <c r="E343" s="58"/>
      <c r="F343" s="60"/>
      <c r="G343" s="60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4.25" customHeight="1" x14ac:dyDescent="0.25">
      <c r="A344" s="58"/>
      <c r="B344" s="58"/>
      <c r="C344" s="58"/>
      <c r="D344" s="58"/>
      <c r="E344" s="58"/>
      <c r="F344" s="60"/>
      <c r="G344" s="60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4.25" customHeight="1" x14ac:dyDescent="0.25">
      <c r="A345" s="58"/>
      <c r="B345" s="58"/>
      <c r="C345" s="58"/>
      <c r="D345" s="58"/>
      <c r="E345" s="58"/>
      <c r="F345" s="60"/>
      <c r="G345" s="60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4.25" customHeight="1" x14ac:dyDescent="0.25">
      <c r="A346" s="58"/>
      <c r="B346" s="58"/>
      <c r="C346" s="58"/>
      <c r="D346" s="58"/>
      <c r="E346" s="58"/>
      <c r="F346" s="60"/>
      <c r="G346" s="60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4.25" customHeight="1" x14ac:dyDescent="0.25">
      <c r="A347" s="58"/>
      <c r="B347" s="58"/>
      <c r="C347" s="58"/>
      <c r="D347" s="58"/>
      <c r="E347" s="58"/>
      <c r="F347" s="60"/>
      <c r="G347" s="60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4.25" customHeight="1" x14ac:dyDescent="0.25">
      <c r="A348" s="58"/>
      <c r="B348" s="58"/>
      <c r="C348" s="58"/>
      <c r="D348" s="58"/>
      <c r="E348" s="58"/>
      <c r="F348" s="60"/>
      <c r="G348" s="60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4.25" customHeight="1" x14ac:dyDescent="0.25">
      <c r="A349" s="58"/>
      <c r="B349" s="58"/>
      <c r="C349" s="58"/>
      <c r="D349" s="58"/>
      <c r="E349" s="58"/>
      <c r="F349" s="60"/>
      <c r="G349" s="60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4.25" customHeight="1" x14ac:dyDescent="0.25">
      <c r="A350" s="58"/>
      <c r="B350" s="58"/>
      <c r="C350" s="58"/>
      <c r="D350" s="58"/>
      <c r="E350" s="58"/>
      <c r="F350" s="60"/>
      <c r="G350" s="60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4.25" customHeight="1" x14ac:dyDescent="0.25">
      <c r="A351" s="58"/>
      <c r="B351" s="58"/>
      <c r="C351" s="58"/>
      <c r="D351" s="58"/>
      <c r="E351" s="58"/>
      <c r="F351" s="60"/>
      <c r="G351" s="60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4.25" customHeight="1" x14ac:dyDescent="0.25">
      <c r="A352" s="58"/>
      <c r="B352" s="58"/>
      <c r="C352" s="58"/>
      <c r="D352" s="58"/>
      <c r="E352" s="58"/>
      <c r="F352" s="60"/>
      <c r="G352" s="60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4.25" customHeight="1" x14ac:dyDescent="0.25">
      <c r="A353" s="58"/>
      <c r="B353" s="58"/>
      <c r="C353" s="58"/>
      <c r="D353" s="58"/>
      <c r="E353" s="58"/>
      <c r="F353" s="60"/>
      <c r="G353" s="60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4.25" customHeight="1" x14ac:dyDescent="0.25">
      <c r="A354" s="58"/>
      <c r="B354" s="58"/>
      <c r="C354" s="58"/>
      <c r="D354" s="58"/>
      <c r="E354" s="58"/>
      <c r="F354" s="60"/>
      <c r="G354" s="60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4.25" customHeight="1" x14ac:dyDescent="0.25">
      <c r="A355" s="58"/>
      <c r="B355" s="58"/>
      <c r="C355" s="58"/>
      <c r="D355" s="58"/>
      <c r="E355" s="58"/>
      <c r="F355" s="60"/>
      <c r="G355" s="60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4.25" customHeight="1" x14ac:dyDescent="0.25">
      <c r="A356" s="58"/>
      <c r="B356" s="58"/>
      <c r="C356" s="58"/>
      <c r="D356" s="58"/>
      <c r="E356" s="58"/>
      <c r="F356" s="60"/>
      <c r="G356" s="60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4.25" customHeight="1" x14ac:dyDescent="0.25">
      <c r="A357" s="58"/>
      <c r="B357" s="58"/>
      <c r="C357" s="58"/>
      <c r="D357" s="58"/>
      <c r="E357" s="58"/>
      <c r="F357" s="60"/>
      <c r="G357" s="60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4.25" customHeight="1" x14ac:dyDescent="0.25">
      <c r="A358" s="58"/>
      <c r="B358" s="58"/>
      <c r="C358" s="58"/>
      <c r="D358" s="58"/>
      <c r="E358" s="58"/>
      <c r="F358" s="60"/>
      <c r="G358" s="60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4.25" customHeight="1" x14ac:dyDescent="0.25">
      <c r="A359" s="58"/>
      <c r="B359" s="58"/>
      <c r="C359" s="58"/>
      <c r="D359" s="58"/>
      <c r="E359" s="58"/>
      <c r="F359" s="60"/>
      <c r="G359" s="60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4.25" customHeight="1" x14ac:dyDescent="0.25">
      <c r="A360" s="58"/>
      <c r="B360" s="58"/>
      <c r="C360" s="58"/>
      <c r="D360" s="58"/>
      <c r="E360" s="58"/>
      <c r="F360" s="60"/>
      <c r="G360" s="60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4.25" customHeight="1" x14ac:dyDescent="0.25">
      <c r="A361" s="58"/>
      <c r="B361" s="58"/>
      <c r="C361" s="58"/>
      <c r="D361" s="58"/>
      <c r="E361" s="58"/>
      <c r="F361" s="60"/>
      <c r="G361" s="60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4.25" customHeight="1" x14ac:dyDescent="0.25">
      <c r="A362" s="58"/>
      <c r="B362" s="58"/>
      <c r="C362" s="58"/>
      <c r="D362" s="58"/>
      <c r="E362" s="58"/>
      <c r="F362" s="60"/>
      <c r="G362" s="60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4.25" customHeight="1" x14ac:dyDescent="0.25">
      <c r="A363" s="58"/>
      <c r="B363" s="58"/>
      <c r="C363" s="58"/>
      <c r="D363" s="58"/>
      <c r="E363" s="58"/>
      <c r="F363" s="60"/>
      <c r="G363" s="60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4.25" customHeight="1" x14ac:dyDescent="0.25">
      <c r="A364" s="58"/>
      <c r="B364" s="58"/>
      <c r="C364" s="58"/>
      <c r="D364" s="58"/>
      <c r="E364" s="58"/>
      <c r="F364" s="60"/>
      <c r="G364" s="60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4.25" customHeight="1" x14ac:dyDescent="0.25">
      <c r="A365" s="58"/>
      <c r="B365" s="58"/>
      <c r="C365" s="58"/>
      <c r="D365" s="58"/>
      <c r="E365" s="58"/>
      <c r="F365" s="60"/>
      <c r="G365" s="60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4.25" customHeight="1" x14ac:dyDescent="0.25">
      <c r="A366" s="58"/>
      <c r="B366" s="58"/>
      <c r="C366" s="58"/>
      <c r="D366" s="58"/>
      <c r="E366" s="58"/>
      <c r="F366" s="60"/>
      <c r="G366" s="60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4.25" customHeight="1" x14ac:dyDescent="0.25">
      <c r="A367" s="58"/>
      <c r="B367" s="58"/>
      <c r="C367" s="58"/>
      <c r="D367" s="58"/>
      <c r="E367" s="58"/>
      <c r="F367" s="60"/>
      <c r="G367" s="60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4.25" customHeight="1" x14ac:dyDescent="0.25">
      <c r="A368" s="58"/>
      <c r="B368" s="58"/>
      <c r="C368" s="58"/>
      <c r="D368" s="58"/>
      <c r="E368" s="58"/>
      <c r="F368" s="60"/>
      <c r="G368" s="60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4.25" customHeight="1" x14ac:dyDescent="0.25">
      <c r="A369" s="58"/>
      <c r="B369" s="58"/>
      <c r="C369" s="58"/>
      <c r="D369" s="58"/>
      <c r="E369" s="58"/>
      <c r="F369" s="60"/>
      <c r="G369" s="60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4.25" customHeight="1" x14ac:dyDescent="0.25">
      <c r="A370" s="58"/>
      <c r="B370" s="58"/>
      <c r="C370" s="58"/>
      <c r="D370" s="58"/>
      <c r="E370" s="58"/>
      <c r="F370" s="60"/>
      <c r="G370" s="60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4.25" customHeight="1" x14ac:dyDescent="0.25">
      <c r="A371" s="58"/>
      <c r="B371" s="58"/>
      <c r="C371" s="58"/>
      <c r="D371" s="58"/>
      <c r="E371" s="58"/>
      <c r="F371" s="60"/>
      <c r="G371" s="60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4.25" customHeight="1" x14ac:dyDescent="0.25">
      <c r="A372" s="58"/>
      <c r="B372" s="58"/>
      <c r="C372" s="58"/>
      <c r="D372" s="58"/>
      <c r="E372" s="58"/>
      <c r="F372" s="60"/>
      <c r="G372" s="60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4.25" customHeight="1" x14ac:dyDescent="0.25">
      <c r="A373" s="58"/>
      <c r="B373" s="58"/>
      <c r="C373" s="58"/>
      <c r="D373" s="58"/>
      <c r="E373" s="58"/>
      <c r="F373" s="60"/>
      <c r="G373" s="60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4.25" customHeight="1" x14ac:dyDescent="0.25">
      <c r="A374" s="58"/>
      <c r="B374" s="58"/>
      <c r="C374" s="58"/>
      <c r="D374" s="58"/>
      <c r="E374" s="58"/>
      <c r="F374" s="60"/>
      <c r="G374" s="60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4.25" customHeight="1" x14ac:dyDescent="0.25">
      <c r="A375" s="58"/>
      <c r="B375" s="58"/>
      <c r="C375" s="58"/>
      <c r="D375" s="58"/>
      <c r="E375" s="58"/>
      <c r="F375" s="60"/>
      <c r="G375" s="60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4.25" customHeight="1" x14ac:dyDescent="0.25">
      <c r="A376" s="58"/>
      <c r="B376" s="58"/>
      <c r="C376" s="58"/>
      <c r="D376" s="58"/>
      <c r="E376" s="58"/>
      <c r="F376" s="60"/>
      <c r="G376" s="60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4.25" customHeight="1" x14ac:dyDescent="0.25">
      <c r="A377" s="58"/>
      <c r="B377" s="58"/>
      <c r="C377" s="58"/>
      <c r="D377" s="58"/>
      <c r="E377" s="58"/>
      <c r="F377" s="60"/>
      <c r="G377" s="60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4.25" customHeight="1" x14ac:dyDescent="0.25">
      <c r="A378" s="58"/>
      <c r="B378" s="58"/>
      <c r="C378" s="58"/>
      <c r="D378" s="58"/>
      <c r="E378" s="58"/>
      <c r="F378" s="60"/>
      <c r="G378" s="60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4.25" customHeight="1" x14ac:dyDescent="0.25">
      <c r="A379" s="58"/>
      <c r="B379" s="58"/>
      <c r="C379" s="58"/>
      <c r="D379" s="58"/>
      <c r="E379" s="58"/>
      <c r="F379" s="60"/>
      <c r="G379" s="60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4.25" customHeight="1" x14ac:dyDescent="0.25">
      <c r="A380" s="58"/>
      <c r="B380" s="58"/>
      <c r="C380" s="58"/>
      <c r="D380" s="58"/>
      <c r="E380" s="58"/>
      <c r="F380" s="60"/>
      <c r="G380" s="60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4.25" customHeight="1" x14ac:dyDescent="0.25">
      <c r="A381" s="58"/>
      <c r="B381" s="58"/>
      <c r="C381" s="58"/>
      <c r="D381" s="58"/>
      <c r="E381" s="58"/>
      <c r="F381" s="60"/>
      <c r="G381" s="60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4.25" customHeight="1" x14ac:dyDescent="0.25">
      <c r="A382" s="58"/>
      <c r="B382" s="58"/>
      <c r="C382" s="58"/>
      <c r="D382" s="58"/>
      <c r="E382" s="58"/>
      <c r="F382" s="60"/>
      <c r="G382" s="60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4.25" customHeight="1" x14ac:dyDescent="0.25">
      <c r="A383" s="58"/>
      <c r="B383" s="58"/>
      <c r="C383" s="58"/>
      <c r="D383" s="58"/>
      <c r="E383" s="58"/>
      <c r="F383" s="60"/>
      <c r="G383" s="60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4.25" customHeight="1" x14ac:dyDescent="0.25">
      <c r="A384" s="58"/>
      <c r="B384" s="58"/>
      <c r="C384" s="58"/>
      <c r="D384" s="58"/>
      <c r="E384" s="58"/>
      <c r="F384" s="60"/>
      <c r="G384" s="60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4.25" customHeight="1" x14ac:dyDescent="0.25">
      <c r="A385" s="58"/>
      <c r="B385" s="58"/>
      <c r="C385" s="58"/>
      <c r="D385" s="58"/>
      <c r="E385" s="58"/>
      <c r="F385" s="60"/>
      <c r="G385" s="60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4.25" customHeight="1" x14ac:dyDescent="0.25">
      <c r="A386" s="58"/>
      <c r="B386" s="58"/>
      <c r="C386" s="58"/>
      <c r="D386" s="58"/>
      <c r="E386" s="58"/>
      <c r="F386" s="60"/>
      <c r="G386" s="60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4.25" customHeight="1" x14ac:dyDescent="0.25">
      <c r="A387" s="58"/>
      <c r="B387" s="58"/>
      <c r="C387" s="58"/>
      <c r="D387" s="58"/>
      <c r="E387" s="58"/>
      <c r="F387" s="60"/>
      <c r="G387" s="60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4.25" customHeight="1" x14ac:dyDescent="0.25">
      <c r="A388" s="58"/>
      <c r="B388" s="58"/>
      <c r="C388" s="58"/>
      <c r="D388" s="58"/>
      <c r="E388" s="58"/>
      <c r="F388" s="60"/>
      <c r="G388" s="60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4.25" customHeight="1" x14ac:dyDescent="0.25">
      <c r="A389" s="58"/>
      <c r="B389" s="58"/>
      <c r="C389" s="58"/>
      <c r="D389" s="58"/>
      <c r="E389" s="58"/>
      <c r="F389" s="60"/>
      <c r="G389" s="60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4.25" customHeight="1" x14ac:dyDescent="0.25">
      <c r="A390" s="58"/>
      <c r="B390" s="58"/>
      <c r="C390" s="58"/>
      <c r="D390" s="58"/>
      <c r="E390" s="58"/>
      <c r="F390" s="60"/>
      <c r="G390" s="60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4.25" customHeight="1" x14ac:dyDescent="0.25">
      <c r="A391" s="58"/>
      <c r="B391" s="58"/>
      <c r="C391" s="58"/>
      <c r="D391" s="58"/>
      <c r="E391" s="58"/>
      <c r="F391" s="60"/>
      <c r="G391" s="60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4.25" customHeight="1" x14ac:dyDescent="0.25">
      <c r="A392" s="58"/>
      <c r="B392" s="58"/>
      <c r="C392" s="58"/>
      <c r="D392" s="58"/>
      <c r="E392" s="58"/>
      <c r="F392" s="60"/>
      <c r="G392" s="60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4.25" customHeight="1" x14ac:dyDescent="0.25">
      <c r="A393" s="58"/>
      <c r="B393" s="58"/>
      <c r="C393" s="58"/>
      <c r="D393" s="58"/>
      <c r="E393" s="58"/>
      <c r="F393" s="60"/>
      <c r="G393" s="60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4.25" customHeight="1" x14ac:dyDescent="0.25">
      <c r="A394" s="58"/>
      <c r="B394" s="58"/>
      <c r="C394" s="58"/>
      <c r="D394" s="58"/>
      <c r="E394" s="58"/>
      <c r="F394" s="60"/>
      <c r="G394" s="60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4.25" customHeight="1" x14ac:dyDescent="0.25">
      <c r="A395" s="58"/>
      <c r="B395" s="58"/>
      <c r="C395" s="58"/>
      <c r="D395" s="58"/>
      <c r="E395" s="58"/>
      <c r="F395" s="60"/>
      <c r="G395" s="60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4.25" customHeight="1" x14ac:dyDescent="0.25">
      <c r="A396" s="58"/>
      <c r="B396" s="58"/>
      <c r="C396" s="58"/>
      <c r="D396" s="58"/>
      <c r="E396" s="58"/>
      <c r="F396" s="60"/>
      <c r="G396" s="60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4.25" customHeight="1" x14ac:dyDescent="0.25">
      <c r="A397" s="58"/>
      <c r="B397" s="58"/>
      <c r="C397" s="58"/>
      <c r="D397" s="58"/>
      <c r="E397" s="58"/>
      <c r="F397" s="60"/>
      <c r="G397" s="60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4.25" customHeight="1" x14ac:dyDescent="0.25">
      <c r="A398" s="58"/>
      <c r="B398" s="58"/>
      <c r="C398" s="58"/>
      <c r="D398" s="58"/>
      <c r="E398" s="58"/>
      <c r="F398" s="60"/>
      <c r="G398" s="60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4.25" customHeight="1" x14ac:dyDescent="0.25">
      <c r="A399" s="58"/>
      <c r="B399" s="58"/>
      <c r="C399" s="58"/>
      <c r="D399" s="58"/>
      <c r="E399" s="58"/>
      <c r="F399" s="60"/>
      <c r="G399" s="60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4.25" customHeight="1" x14ac:dyDescent="0.25">
      <c r="A400" s="58"/>
      <c r="B400" s="58"/>
      <c r="C400" s="58"/>
      <c r="D400" s="58"/>
      <c r="E400" s="58"/>
      <c r="F400" s="60"/>
      <c r="G400" s="60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4.25" customHeight="1" x14ac:dyDescent="0.25">
      <c r="A401" s="58"/>
      <c r="B401" s="58"/>
      <c r="C401" s="58"/>
      <c r="D401" s="58"/>
      <c r="E401" s="58"/>
      <c r="F401" s="60"/>
      <c r="G401" s="60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4.25" customHeight="1" x14ac:dyDescent="0.25">
      <c r="A402" s="58"/>
      <c r="B402" s="58"/>
      <c r="C402" s="58"/>
      <c r="D402" s="58"/>
      <c r="E402" s="58"/>
      <c r="F402" s="60"/>
      <c r="G402" s="60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4.25" customHeight="1" x14ac:dyDescent="0.25">
      <c r="A403" s="58"/>
      <c r="B403" s="58"/>
      <c r="C403" s="58"/>
      <c r="D403" s="58"/>
      <c r="E403" s="58"/>
      <c r="F403" s="60"/>
      <c r="G403" s="60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4.25" customHeight="1" x14ac:dyDescent="0.25">
      <c r="A404" s="58"/>
      <c r="B404" s="58"/>
      <c r="C404" s="58"/>
      <c r="D404" s="58"/>
      <c r="E404" s="58"/>
      <c r="F404" s="60"/>
      <c r="G404" s="60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4.25" customHeight="1" x14ac:dyDescent="0.25">
      <c r="A405" s="58"/>
      <c r="B405" s="58"/>
      <c r="C405" s="58"/>
      <c r="D405" s="58"/>
      <c r="E405" s="58"/>
      <c r="F405" s="60"/>
      <c r="G405" s="60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4.25" customHeight="1" x14ac:dyDescent="0.25">
      <c r="A406" s="58"/>
      <c r="B406" s="58"/>
      <c r="C406" s="58"/>
      <c r="D406" s="58"/>
      <c r="E406" s="58"/>
      <c r="F406" s="60"/>
      <c r="G406" s="60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4.25" customHeight="1" x14ac:dyDescent="0.25">
      <c r="A407" s="58"/>
      <c r="B407" s="58"/>
      <c r="C407" s="58"/>
      <c r="D407" s="58"/>
      <c r="E407" s="58"/>
      <c r="F407" s="60"/>
      <c r="G407" s="60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4.25" customHeight="1" x14ac:dyDescent="0.25">
      <c r="A408" s="58"/>
      <c r="B408" s="58"/>
      <c r="C408" s="58"/>
      <c r="D408" s="58"/>
      <c r="E408" s="58"/>
      <c r="F408" s="60"/>
      <c r="G408" s="60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4.25" customHeight="1" x14ac:dyDescent="0.25">
      <c r="A409" s="58"/>
      <c r="B409" s="58"/>
      <c r="C409" s="58"/>
      <c r="D409" s="58"/>
      <c r="E409" s="58"/>
      <c r="F409" s="60"/>
      <c r="G409" s="60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4.25" customHeight="1" x14ac:dyDescent="0.25">
      <c r="A410" s="58"/>
      <c r="B410" s="58"/>
      <c r="C410" s="58"/>
      <c r="D410" s="58"/>
      <c r="E410" s="58"/>
      <c r="F410" s="60"/>
      <c r="G410" s="60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4.25" customHeight="1" x14ac:dyDescent="0.25">
      <c r="A411" s="58"/>
      <c r="B411" s="58"/>
      <c r="C411" s="58"/>
      <c r="D411" s="58"/>
      <c r="E411" s="58"/>
      <c r="F411" s="60"/>
      <c r="G411" s="60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4.25" customHeight="1" x14ac:dyDescent="0.25">
      <c r="A412" s="58"/>
      <c r="B412" s="58"/>
      <c r="C412" s="58"/>
      <c r="D412" s="58"/>
      <c r="E412" s="58"/>
      <c r="F412" s="60"/>
      <c r="G412" s="60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4.25" customHeight="1" x14ac:dyDescent="0.25">
      <c r="A413" s="58"/>
      <c r="B413" s="58"/>
      <c r="C413" s="58"/>
      <c r="D413" s="58"/>
      <c r="E413" s="58"/>
      <c r="F413" s="60"/>
      <c r="G413" s="60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4.25" customHeight="1" x14ac:dyDescent="0.25">
      <c r="A414" s="58"/>
      <c r="B414" s="58"/>
      <c r="C414" s="58"/>
      <c r="D414" s="58"/>
      <c r="E414" s="58"/>
      <c r="F414" s="60"/>
      <c r="G414" s="60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4.25" customHeight="1" x14ac:dyDescent="0.25">
      <c r="A415" s="58"/>
      <c r="B415" s="58"/>
      <c r="C415" s="58"/>
      <c r="D415" s="58"/>
      <c r="E415" s="58"/>
      <c r="F415" s="60"/>
      <c r="G415" s="60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4.25" customHeight="1" x14ac:dyDescent="0.25">
      <c r="A416" s="58"/>
      <c r="B416" s="58"/>
      <c r="C416" s="58"/>
      <c r="D416" s="58"/>
      <c r="E416" s="58"/>
      <c r="F416" s="60"/>
      <c r="G416" s="60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4.25" customHeight="1" x14ac:dyDescent="0.25">
      <c r="A417" s="58"/>
      <c r="B417" s="58"/>
      <c r="C417" s="58"/>
      <c r="D417" s="58"/>
      <c r="E417" s="58"/>
      <c r="F417" s="60"/>
      <c r="G417" s="60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4.25" customHeight="1" x14ac:dyDescent="0.25">
      <c r="A418" s="58"/>
      <c r="B418" s="58"/>
      <c r="C418" s="58"/>
      <c r="D418" s="58"/>
      <c r="E418" s="58"/>
      <c r="F418" s="60"/>
      <c r="G418" s="60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4.25" customHeight="1" x14ac:dyDescent="0.25">
      <c r="A419" s="58"/>
      <c r="B419" s="58"/>
      <c r="C419" s="58"/>
      <c r="D419" s="58"/>
      <c r="E419" s="58"/>
      <c r="F419" s="60"/>
      <c r="G419" s="60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4.25" customHeight="1" x14ac:dyDescent="0.25">
      <c r="A420" s="58"/>
      <c r="B420" s="58"/>
      <c r="C420" s="58"/>
      <c r="D420" s="58"/>
      <c r="E420" s="58"/>
      <c r="F420" s="60"/>
      <c r="G420" s="60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4.25" customHeight="1" x14ac:dyDescent="0.25">
      <c r="A421" s="58"/>
      <c r="B421" s="58"/>
      <c r="C421" s="58"/>
      <c r="D421" s="58"/>
      <c r="E421" s="58"/>
      <c r="F421" s="60"/>
      <c r="G421" s="60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4.25" customHeight="1" x14ac:dyDescent="0.25">
      <c r="A422" s="58"/>
      <c r="B422" s="58"/>
      <c r="C422" s="58"/>
      <c r="D422" s="58"/>
      <c r="E422" s="58"/>
      <c r="F422" s="60"/>
      <c r="G422" s="60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4.25" customHeight="1" x14ac:dyDescent="0.25">
      <c r="A423" s="58"/>
      <c r="B423" s="58"/>
      <c r="C423" s="58"/>
      <c r="D423" s="58"/>
      <c r="E423" s="58"/>
      <c r="F423" s="60"/>
      <c r="G423" s="60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4.25" customHeight="1" x14ac:dyDescent="0.25">
      <c r="A424" s="58"/>
      <c r="B424" s="58"/>
      <c r="C424" s="58"/>
      <c r="D424" s="58"/>
      <c r="E424" s="58"/>
      <c r="F424" s="60"/>
      <c r="G424" s="60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4.25" customHeight="1" x14ac:dyDescent="0.25">
      <c r="A425" s="58"/>
      <c r="B425" s="58"/>
      <c r="C425" s="58"/>
      <c r="D425" s="58"/>
      <c r="E425" s="58"/>
      <c r="F425" s="60"/>
      <c r="G425" s="60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4.25" customHeight="1" x14ac:dyDescent="0.25">
      <c r="A426" s="58"/>
      <c r="B426" s="58"/>
      <c r="C426" s="58"/>
      <c r="D426" s="58"/>
      <c r="E426" s="58"/>
      <c r="F426" s="60"/>
      <c r="G426" s="60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4.25" customHeight="1" x14ac:dyDescent="0.25">
      <c r="A427" s="58"/>
      <c r="B427" s="58"/>
      <c r="C427" s="58"/>
      <c r="D427" s="58"/>
      <c r="E427" s="58"/>
      <c r="F427" s="60"/>
      <c r="G427" s="60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4.25" customHeight="1" x14ac:dyDescent="0.25">
      <c r="A428" s="58"/>
      <c r="B428" s="58"/>
      <c r="C428" s="58"/>
      <c r="D428" s="58"/>
      <c r="E428" s="58"/>
      <c r="F428" s="60"/>
      <c r="G428" s="60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4.25" customHeight="1" x14ac:dyDescent="0.25">
      <c r="A429" s="58"/>
      <c r="B429" s="58"/>
      <c r="C429" s="58"/>
      <c r="D429" s="58"/>
      <c r="E429" s="58"/>
      <c r="F429" s="60"/>
      <c r="G429" s="60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4.25" customHeight="1" x14ac:dyDescent="0.25">
      <c r="A430" s="58"/>
      <c r="B430" s="58"/>
      <c r="C430" s="58"/>
      <c r="D430" s="58"/>
      <c r="E430" s="58"/>
      <c r="F430" s="60"/>
      <c r="G430" s="60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4.25" customHeight="1" x14ac:dyDescent="0.25">
      <c r="A431" s="58"/>
      <c r="B431" s="58"/>
      <c r="C431" s="58"/>
      <c r="D431" s="58"/>
      <c r="E431" s="58"/>
      <c r="F431" s="60"/>
      <c r="G431" s="60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4.25" customHeight="1" x14ac:dyDescent="0.25">
      <c r="A432" s="58"/>
      <c r="B432" s="58"/>
      <c r="C432" s="58"/>
      <c r="D432" s="58"/>
      <c r="E432" s="58"/>
      <c r="F432" s="60"/>
      <c r="G432" s="60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4.25" customHeight="1" x14ac:dyDescent="0.25">
      <c r="A433" s="58"/>
      <c r="B433" s="58"/>
      <c r="C433" s="58"/>
      <c r="D433" s="58"/>
      <c r="E433" s="58"/>
      <c r="F433" s="60"/>
      <c r="G433" s="60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4.25" customHeight="1" x14ac:dyDescent="0.25">
      <c r="A434" s="58"/>
      <c r="B434" s="58"/>
      <c r="C434" s="58"/>
      <c r="D434" s="58"/>
      <c r="E434" s="58"/>
      <c r="F434" s="60"/>
      <c r="G434" s="60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4.25" customHeight="1" x14ac:dyDescent="0.25">
      <c r="A435" s="58"/>
      <c r="B435" s="58"/>
      <c r="C435" s="58"/>
      <c r="D435" s="58"/>
      <c r="E435" s="58"/>
      <c r="F435" s="60"/>
      <c r="G435" s="60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4.25" customHeight="1" x14ac:dyDescent="0.25">
      <c r="A436" s="58"/>
      <c r="B436" s="58"/>
      <c r="C436" s="58"/>
      <c r="D436" s="58"/>
      <c r="E436" s="58"/>
      <c r="F436" s="60"/>
      <c r="G436" s="60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4.25" customHeight="1" x14ac:dyDescent="0.25">
      <c r="A437" s="58"/>
      <c r="B437" s="58"/>
      <c r="C437" s="58"/>
      <c r="D437" s="58"/>
      <c r="E437" s="58"/>
      <c r="F437" s="60"/>
      <c r="G437" s="60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4.25" customHeight="1" x14ac:dyDescent="0.25">
      <c r="A438" s="58"/>
      <c r="B438" s="58"/>
      <c r="C438" s="58"/>
      <c r="D438" s="58"/>
      <c r="E438" s="58"/>
      <c r="F438" s="60"/>
      <c r="G438" s="60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4.25" customHeight="1" x14ac:dyDescent="0.25">
      <c r="A439" s="58"/>
      <c r="B439" s="58"/>
      <c r="C439" s="58"/>
      <c r="D439" s="58"/>
      <c r="E439" s="58"/>
      <c r="F439" s="60"/>
      <c r="G439" s="60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4.25" customHeight="1" x14ac:dyDescent="0.25">
      <c r="A440" s="58"/>
      <c r="B440" s="58"/>
      <c r="C440" s="58"/>
      <c r="D440" s="58"/>
      <c r="E440" s="58"/>
      <c r="F440" s="60"/>
      <c r="G440" s="60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4.25" customHeight="1" x14ac:dyDescent="0.25">
      <c r="A441" s="58"/>
      <c r="B441" s="58"/>
      <c r="C441" s="58"/>
      <c r="D441" s="58"/>
      <c r="E441" s="58"/>
      <c r="F441" s="60"/>
      <c r="G441" s="60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4.25" customHeight="1" x14ac:dyDescent="0.25">
      <c r="A442" s="58"/>
      <c r="B442" s="58"/>
      <c r="C442" s="58"/>
      <c r="D442" s="58"/>
      <c r="E442" s="58"/>
      <c r="F442" s="60"/>
      <c r="G442" s="60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4.25" customHeight="1" x14ac:dyDescent="0.25">
      <c r="A443" s="58"/>
      <c r="B443" s="58"/>
      <c r="C443" s="58"/>
      <c r="D443" s="58"/>
      <c r="E443" s="58"/>
      <c r="F443" s="60"/>
      <c r="G443" s="60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4.25" customHeight="1" x14ac:dyDescent="0.25">
      <c r="A444" s="58"/>
      <c r="B444" s="58"/>
      <c r="C444" s="58"/>
      <c r="D444" s="58"/>
      <c r="E444" s="58"/>
      <c r="F444" s="60"/>
      <c r="G444" s="60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4.25" customHeight="1" x14ac:dyDescent="0.25">
      <c r="A445" s="58"/>
      <c r="B445" s="58"/>
      <c r="C445" s="58"/>
      <c r="D445" s="58"/>
      <c r="E445" s="58"/>
      <c r="F445" s="60"/>
      <c r="G445" s="60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4.25" customHeight="1" x14ac:dyDescent="0.25">
      <c r="A446" s="58"/>
      <c r="B446" s="58"/>
      <c r="C446" s="58"/>
      <c r="D446" s="58"/>
      <c r="E446" s="58"/>
      <c r="F446" s="60"/>
      <c r="G446" s="60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4.25" customHeight="1" x14ac:dyDescent="0.25">
      <c r="A447" s="58"/>
      <c r="B447" s="58"/>
      <c r="C447" s="58"/>
      <c r="D447" s="58"/>
      <c r="E447" s="58"/>
      <c r="F447" s="60"/>
      <c r="G447" s="60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4.25" customHeight="1" x14ac:dyDescent="0.25">
      <c r="A448" s="58"/>
      <c r="B448" s="58"/>
      <c r="C448" s="58"/>
      <c r="D448" s="58"/>
      <c r="E448" s="58"/>
      <c r="F448" s="60"/>
      <c r="G448" s="60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4.25" customHeight="1" x14ac:dyDescent="0.25">
      <c r="A449" s="58"/>
      <c r="B449" s="58"/>
      <c r="C449" s="58"/>
      <c r="D449" s="58"/>
      <c r="E449" s="58"/>
      <c r="F449" s="60"/>
      <c r="G449" s="60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4.25" customHeight="1" x14ac:dyDescent="0.25">
      <c r="A450" s="58"/>
      <c r="B450" s="58"/>
      <c r="C450" s="58"/>
      <c r="D450" s="58"/>
      <c r="E450" s="58"/>
      <c r="F450" s="60"/>
      <c r="G450" s="60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4.25" customHeight="1" x14ac:dyDescent="0.25">
      <c r="A451" s="58"/>
      <c r="B451" s="58"/>
      <c r="C451" s="58"/>
      <c r="D451" s="58"/>
      <c r="E451" s="58"/>
      <c r="F451" s="60"/>
      <c r="G451" s="60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4.25" customHeight="1" x14ac:dyDescent="0.25">
      <c r="A452" s="58"/>
      <c r="B452" s="58"/>
      <c r="C452" s="58"/>
      <c r="D452" s="58"/>
      <c r="E452" s="58"/>
      <c r="F452" s="60"/>
      <c r="G452" s="60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4.25" customHeight="1" x14ac:dyDescent="0.25">
      <c r="A453" s="58"/>
      <c r="B453" s="58"/>
      <c r="C453" s="58"/>
      <c r="D453" s="58"/>
      <c r="E453" s="58"/>
      <c r="F453" s="60"/>
      <c r="G453" s="60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4.25" customHeight="1" x14ac:dyDescent="0.25">
      <c r="A454" s="58"/>
      <c r="B454" s="58"/>
      <c r="C454" s="58"/>
      <c r="D454" s="58"/>
      <c r="E454" s="58"/>
      <c r="F454" s="60"/>
      <c r="G454" s="60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4.25" customHeight="1" x14ac:dyDescent="0.25">
      <c r="A455" s="58"/>
      <c r="B455" s="58"/>
      <c r="C455" s="58"/>
      <c r="D455" s="58"/>
      <c r="E455" s="58"/>
      <c r="F455" s="60"/>
      <c r="G455" s="60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4.25" customHeight="1" x14ac:dyDescent="0.25">
      <c r="A456" s="58"/>
      <c r="B456" s="58"/>
      <c r="C456" s="58"/>
      <c r="D456" s="58"/>
      <c r="E456" s="58"/>
      <c r="F456" s="60"/>
      <c r="G456" s="60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4.25" customHeight="1" x14ac:dyDescent="0.25">
      <c r="A457" s="58"/>
      <c r="B457" s="58"/>
      <c r="C457" s="58"/>
      <c r="D457" s="58"/>
      <c r="E457" s="58"/>
      <c r="F457" s="60"/>
      <c r="G457" s="60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4.25" customHeight="1" x14ac:dyDescent="0.25">
      <c r="A458" s="58"/>
      <c r="B458" s="58"/>
      <c r="C458" s="58"/>
      <c r="D458" s="58"/>
      <c r="E458" s="58"/>
      <c r="F458" s="60"/>
      <c r="G458" s="60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4.25" customHeight="1" x14ac:dyDescent="0.25">
      <c r="A459" s="58"/>
      <c r="B459" s="58"/>
      <c r="C459" s="58"/>
      <c r="D459" s="58"/>
      <c r="E459" s="58"/>
      <c r="F459" s="60"/>
      <c r="G459" s="60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4.25" customHeight="1" x14ac:dyDescent="0.25">
      <c r="A460" s="58"/>
      <c r="B460" s="58"/>
      <c r="C460" s="58"/>
      <c r="D460" s="58"/>
      <c r="E460" s="58"/>
      <c r="F460" s="60"/>
      <c r="G460" s="60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4.25" customHeight="1" x14ac:dyDescent="0.25">
      <c r="A461" s="58"/>
      <c r="B461" s="58"/>
      <c r="C461" s="58"/>
      <c r="D461" s="58"/>
      <c r="E461" s="58"/>
      <c r="F461" s="60"/>
      <c r="G461" s="60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4.25" customHeight="1" x14ac:dyDescent="0.25">
      <c r="A462" s="58"/>
      <c r="B462" s="58"/>
      <c r="C462" s="58"/>
      <c r="D462" s="58"/>
      <c r="E462" s="58"/>
      <c r="F462" s="60"/>
      <c r="G462" s="60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4.25" customHeight="1" x14ac:dyDescent="0.25">
      <c r="A463" s="58"/>
      <c r="B463" s="58"/>
      <c r="C463" s="58"/>
      <c r="D463" s="58"/>
      <c r="E463" s="58"/>
      <c r="F463" s="60"/>
      <c r="G463" s="60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4.25" customHeight="1" x14ac:dyDescent="0.25">
      <c r="A464" s="58"/>
      <c r="B464" s="58"/>
      <c r="C464" s="58"/>
      <c r="D464" s="58"/>
      <c r="E464" s="58"/>
      <c r="F464" s="60"/>
      <c r="G464" s="60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4.25" customHeight="1" x14ac:dyDescent="0.25">
      <c r="A465" s="58"/>
      <c r="B465" s="58"/>
      <c r="C465" s="58"/>
      <c r="D465" s="58"/>
      <c r="E465" s="58"/>
      <c r="F465" s="60"/>
      <c r="G465" s="60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4.25" customHeight="1" x14ac:dyDescent="0.25">
      <c r="A466" s="58"/>
      <c r="B466" s="58"/>
      <c r="C466" s="58"/>
      <c r="D466" s="58"/>
      <c r="E466" s="58"/>
      <c r="F466" s="60"/>
      <c r="G466" s="60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4.25" customHeight="1" x14ac:dyDescent="0.25">
      <c r="A467" s="58"/>
      <c r="B467" s="58"/>
      <c r="C467" s="58"/>
      <c r="D467" s="58"/>
      <c r="E467" s="58"/>
      <c r="F467" s="60"/>
      <c r="G467" s="60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4.25" customHeight="1" x14ac:dyDescent="0.25">
      <c r="A468" s="58"/>
      <c r="B468" s="58"/>
      <c r="C468" s="58"/>
      <c r="D468" s="58"/>
      <c r="E468" s="58"/>
      <c r="F468" s="60"/>
      <c r="G468" s="60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4.25" customHeight="1" x14ac:dyDescent="0.25">
      <c r="A469" s="58"/>
      <c r="B469" s="58"/>
      <c r="C469" s="58"/>
      <c r="D469" s="58"/>
      <c r="E469" s="58"/>
      <c r="F469" s="60"/>
      <c r="G469" s="60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4.25" customHeight="1" x14ac:dyDescent="0.25">
      <c r="A470" s="58"/>
      <c r="B470" s="58"/>
      <c r="C470" s="58"/>
      <c r="D470" s="58"/>
      <c r="E470" s="58"/>
      <c r="F470" s="60"/>
      <c r="G470" s="60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4.25" customHeight="1" x14ac:dyDescent="0.25">
      <c r="A471" s="58"/>
      <c r="B471" s="58"/>
      <c r="C471" s="58"/>
      <c r="D471" s="58"/>
      <c r="E471" s="58"/>
      <c r="F471" s="60"/>
      <c r="G471" s="60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4.25" customHeight="1" x14ac:dyDescent="0.25">
      <c r="A472" s="58"/>
      <c r="B472" s="58"/>
      <c r="C472" s="58"/>
      <c r="D472" s="58"/>
      <c r="E472" s="58"/>
      <c r="F472" s="60"/>
      <c r="G472" s="60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4.25" customHeight="1" x14ac:dyDescent="0.25">
      <c r="A473" s="58"/>
      <c r="B473" s="58"/>
      <c r="C473" s="58"/>
      <c r="D473" s="58"/>
      <c r="E473" s="58"/>
      <c r="F473" s="60"/>
      <c r="G473" s="60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4.25" customHeight="1" x14ac:dyDescent="0.25">
      <c r="A474" s="58"/>
      <c r="B474" s="58"/>
      <c r="C474" s="58"/>
      <c r="D474" s="58"/>
      <c r="E474" s="58"/>
      <c r="F474" s="60"/>
      <c r="G474" s="60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4.25" customHeight="1" x14ac:dyDescent="0.25">
      <c r="A475" s="58"/>
      <c r="B475" s="58"/>
      <c r="C475" s="58"/>
      <c r="D475" s="58"/>
      <c r="E475" s="58"/>
      <c r="F475" s="60"/>
      <c r="G475" s="60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4.25" customHeight="1" x14ac:dyDescent="0.25">
      <c r="A476" s="58"/>
      <c r="B476" s="58"/>
      <c r="C476" s="58"/>
      <c r="D476" s="58"/>
      <c r="E476" s="58"/>
      <c r="F476" s="60"/>
      <c r="G476" s="60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4.25" customHeight="1" x14ac:dyDescent="0.25">
      <c r="A477" s="58"/>
      <c r="B477" s="58"/>
      <c r="C477" s="58"/>
      <c r="D477" s="58"/>
      <c r="E477" s="58"/>
      <c r="F477" s="60"/>
      <c r="G477" s="60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4.25" customHeight="1" x14ac:dyDescent="0.25">
      <c r="A478" s="58"/>
      <c r="B478" s="58"/>
      <c r="C478" s="58"/>
      <c r="D478" s="58"/>
      <c r="E478" s="58"/>
      <c r="F478" s="60"/>
      <c r="G478" s="60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4.25" customHeight="1" x14ac:dyDescent="0.25">
      <c r="A479" s="58"/>
      <c r="B479" s="58"/>
      <c r="C479" s="58"/>
      <c r="D479" s="58"/>
      <c r="E479" s="58"/>
      <c r="F479" s="60"/>
      <c r="G479" s="60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4.25" customHeight="1" x14ac:dyDescent="0.25">
      <c r="A480" s="58"/>
      <c r="B480" s="58"/>
      <c r="C480" s="58"/>
      <c r="D480" s="58"/>
      <c r="E480" s="58"/>
      <c r="F480" s="60"/>
      <c r="G480" s="60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4.25" customHeight="1" x14ac:dyDescent="0.25">
      <c r="A481" s="58"/>
      <c r="B481" s="58"/>
      <c r="C481" s="58"/>
      <c r="D481" s="58"/>
      <c r="E481" s="58"/>
      <c r="F481" s="60"/>
      <c r="G481" s="60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4.25" customHeight="1" x14ac:dyDescent="0.25">
      <c r="A482" s="58"/>
      <c r="B482" s="58"/>
      <c r="C482" s="58"/>
      <c r="D482" s="58"/>
      <c r="E482" s="58"/>
      <c r="F482" s="60"/>
      <c r="G482" s="60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4.25" customHeight="1" x14ac:dyDescent="0.25">
      <c r="A483" s="58"/>
      <c r="B483" s="58"/>
      <c r="C483" s="58"/>
      <c r="D483" s="58"/>
      <c r="E483" s="58"/>
      <c r="F483" s="60"/>
      <c r="G483" s="60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4.25" customHeight="1" x14ac:dyDescent="0.25">
      <c r="A484" s="58"/>
      <c r="B484" s="58"/>
      <c r="C484" s="58"/>
      <c r="D484" s="58"/>
      <c r="E484" s="58"/>
      <c r="F484" s="60"/>
      <c r="G484" s="60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4.25" customHeight="1" x14ac:dyDescent="0.25">
      <c r="A485" s="58"/>
      <c r="B485" s="58"/>
      <c r="C485" s="58"/>
      <c r="D485" s="58"/>
      <c r="E485" s="58"/>
      <c r="F485" s="60"/>
      <c r="G485" s="60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4.25" customHeight="1" x14ac:dyDescent="0.25">
      <c r="A486" s="58"/>
      <c r="B486" s="58"/>
      <c r="C486" s="58"/>
      <c r="D486" s="58"/>
      <c r="E486" s="58"/>
      <c r="F486" s="60"/>
      <c r="G486" s="60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4.25" customHeight="1" x14ac:dyDescent="0.25">
      <c r="A487" s="58"/>
      <c r="B487" s="58"/>
      <c r="C487" s="58"/>
      <c r="D487" s="58"/>
      <c r="E487" s="58"/>
      <c r="F487" s="60"/>
      <c r="G487" s="60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4.25" customHeight="1" x14ac:dyDescent="0.25">
      <c r="A488" s="58"/>
      <c r="B488" s="58"/>
      <c r="C488" s="58"/>
      <c r="D488" s="58"/>
      <c r="E488" s="58"/>
      <c r="F488" s="60"/>
      <c r="G488" s="60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4.25" customHeight="1" x14ac:dyDescent="0.25">
      <c r="A489" s="58"/>
      <c r="B489" s="58"/>
      <c r="C489" s="58"/>
      <c r="D489" s="58"/>
      <c r="E489" s="58"/>
      <c r="F489" s="60"/>
      <c r="G489" s="60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4.25" customHeight="1" x14ac:dyDescent="0.25">
      <c r="A490" s="58"/>
      <c r="B490" s="58"/>
      <c r="C490" s="58"/>
      <c r="D490" s="58"/>
      <c r="E490" s="58"/>
      <c r="F490" s="60"/>
      <c r="G490" s="60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4.25" customHeight="1" x14ac:dyDescent="0.25">
      <c r="A491" s="58"/>
      <c r="B491" s="58"/>
      <c r="C491" s="58"/>
      <c r="D491" s="58"/>
      <c r="E491" s="58"/>
      <c r="F491" s="60"/>
      <c r="G491" s="60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4.25" customHeight="1" x14ac:dyDescent="0.25">
      <c r="A492" s="58"/>
      <c r="B492" s="58"/>
      <c r="C492" s="58"/>
      <c r="D492" s="58"/>
      <c r="E492" s="58"/>
      <c r="F492" s="60"/>
      <c r="G492" s="60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4.25" customHeight="1" x14ac:dyDescent="0.25">
      <c r="A493" s="58"/>
      <c r="B493" s="58"/>
      <c r="C493" s="58"/>
      <c r="D493" s="58"/>
      <c r="E493" s="58"/>
      <c r="F493" s="60"/>
      <c r="G493" s="60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4.25" customHeight="1" x14ac:dyDescent="0.25">
      <c r="A494" s="58"/>
      <c r="B494" s="58"/>
      <c r="C494" s="58"/>
      <c r="D494" s="58"/>
      <c r="E494" s="58"/>
      <c r="F494" s="60"/>
      <c r="G494" s="60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4.25" customHeight="1" x14ac:dyDescent="0.25">
      <c r="A495" s="58"/>
      <c r="B495" s="58"/>
      <c r="C495" s="58"/>
      <c r="D495" s="58"/>
      <c r="E495" s="58"/>
      <c r="F495" s="60"/>
      <c r="G495" s="60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4.25" customHeight="1" x14ac:dyDescent="0.25">
      <c r="A496" s="58"/>
      <c r="B496" s="58"/>
      <c r="C496" s="58"/>
      <c r="D496" s="58"/>
      <c r="E496" s="58"/>
      <c r="F496" s="60"/>
      <c r="G496" s="60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4.25" customHeight="1" x14ac:dyDescent="0.25">
      <c r="A497" s="58"/>
      <c r="B497" s="58"/>
      <c r="C497" s="58"/>
      <c r="D497" s="58"/>
      <c r="E497" s="58"/>
      <c r="F497" s="60"/>
      <c r="G497" s="60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4.25" customHeight="1" x14ac:dyDescent="0.25">
      <c r="A498" s="58"/>
      <c r="B498" s="58"/>
      <c r="C498" s="58"/>
      <c r="D498" s="58"/>
      <c r="E498" s="58"/>
      <c r="F498" s="60"/>
      <c r="G498" s="60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4.25" customHeight="1" x14ac:dyDescent="0.25">
      <c r="A499" s="58"/>
      <c r="B499" s="58"/>
      <c r="C499" s="58"/>
      <c r="D499" s="58"/>
      <c r="E499" s="58"/>
      <c r="F499" s="60"/>
      <c r="G499" s="60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4.25" customHeight="1" x14ac:dyDescent="0.25">
      <c r="A500" s="58"/>
      <c r="B500" s="58"/>
      <c r="C500" s="58"/>
      <c r="D500" s="58"/>
      <c r="E500" s="58"/>
      <c r="F500" s="60"/>
      <c r="G500" s="60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4.25" customHeight="1" x14ac:dyDescent="0.25">
      <c r="A501" s="58"/>
      <c r="B501" s="58"/>
      <c r="C501" s="58"/>
      <c r="D501" s="58"/>
      <c r="E501" s="58"/>
      <c r="F501" s="60"/>
      <c r="G501" s="60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4.25" customHeight="1" x14ac:dyDescent="0.25">
      <c r="A502" s="58"/>
      <c r="B502" s="58"/>
      <c r="C502" s="58"/>
      <c r="D502" s="58"/>
      <c r="E502" s="58"/>
      <c r="F502" s="60"/>
      <c r="G502" s="60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4.25" customHeight="1" x14ac:dyDescent="0.25">
      <c r="A503" s="58"/>
      <c r="B503" s="58"/>
      <c r="C503" s="58"/>
      <c r="D503" s="58"/>
      <c r="E503" s="58"/>
      <c r="F503" s="60"/>
      <c r="G503" s="60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4.25" customHeight="1" x14ac:dyDescent="0.25">
      <c r="A504" s="58"/>
      <c r="B504" s="58"/>
      <c r="C504" s="58"/>
      <c r="D504" s="58"/>
      <c r="E504" s="58"/>
      <c r="F504" s="60"/>
      <c r="G504" s="60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4.25" customHeight="1" x14ac:dyDescent="0.25">
      <c r="A505" s="58"/>
      <c r="B505" s="58"/>
      <c r="C505" s="58"/>
      <c r="D505" s="58"/>
      <c r="E505" s="58"/>
      <c r="F505" s="60"/>
      <c r="G505" s="60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4.25" customHeight="1" x14ac:dyDescent="0.25">
      <c r="A506" s="58"/>
      <c r="B506" s="58"/>
      <c r="C506" s="58"/>
      <c r="D506" s="58"/>
      <c r="E506" s="58"/>
      <c r="F506" s="60"/>
      <c r="G506" s="60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4.25" customHeight="1" x14ac:dyDescent="0.25">
      <c r="A507" s="58"/>
      <c r="B507" s="58"/>
      <c r="C507" s="58"/>
      <c r="D507" s="58"/>
      <c r="E507" s="58"/>
      <c r="F507" s="60"/>
      <c r="G507" s="60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4.25" customHeight="1" x14ac:dyDescent="0.25">
      <c r="A508" s="58"/>
      <c r="B508" s="58"/>
      <c r="C508" s="58"/>
      <c r="D508" s="58"/>
      <c r="E508" s="58"/>
      <c r="F508" s="60"/>
      <c r="G508" s="60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4.25" customHeight="1" x14ac:dyDescent="0.25">
      <c r="A509" s="58"/>
      <c r="B509" s="58"/>
      <c r="C509" s="58"/>
      <c r="D509" s="58"/>
      <c r="E509" s="58"/>
      <c r="F509" s="60"/>
      <c r="G509" s="60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4.25" customHeight="1" x14ac:dyDescent="0.25">
      <c r="A510" s="58"/>
      <c r="B510" s="58"/>
      <c r="C510" s="58"/>
      <c r="D510" s="58"/>
      <c r="E510" s="58"/>
      <c r="F510" s="60"/>
      <c r="G510" s="60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4.25" customHeight="1" x14ac:dyDescent="0.25">
      <c r="A511" s="58"/>
      <c r="B511" s="58"/>
      <c r="C511" s="58"/>
      <c r="D511" s="58"/>
      <c r="E511" s="58"/>
      <c r="F511" s="60"/>
      <c r="G511" s="60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4.25" customHeight="1" x14ac:dyDescent="0.25">
      <c r="A512" s="58"/>
      <c r="B512" s="58"/>
      <c r="C512" s="58"/>
      <c r="D512" s="58"/>
      <c r="E512" s="58"/>
      <c r="F512" s="60"/>
      <c r="G512" s="60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4.25" customHeight="1" x14ac:dyDescent="0.25">
      <c r="A513" s="58"/>
      <c r="B513" s="58"/>
      <c r="C513" s="58"/>
      <c r="D513" s="58"/>
      <c r="E513" s="58"/>
      <c r="F513" s="60"/>
      <c r="G513" s="60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4.25" customHeight="1" x14ac:dyDescent="0.25">
      <c r="A514" s="58"/>
      <c r="B514" s="58"/>
      <c r="C514" s="58"/>
      <c r="D514" s="58"/>
      <c r="E514" s="58"/>
      <c r="F514" s="60"/>
      <c r="G514" s="60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4.25" customHeight="1" x14ac:dyDescent="0.25">
      <c r="A515" s="58"/>
      <c r="B515" s="58"/>
      <c r="C515" s="58"/>
      <c r="D515" s="58"/>
      <c r="E515" s="58"/>
      <c r="F515" s="60"/>
      <c r="G515" s="60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4.25" customHeight="1" x14ac:dyDescent="0.25">
      <c r="A516" s="58"/>
      <c r="B516" s="58"/>
      <c r="C516" s="58"/>
      <c r="D516" s="58"/>
      <c r="E516" s="58"/>
      <c r="F516" s="60"/>
      <c r="G516" s="60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4.25" customHeight="1" x14ac:dyDescent="0.25">
      <c r="A517" s="58"/>
      <c r="B517" s="58"/>
      <c r="C517" s="58"/>
      <c r="D517" s="58"/>
      <c r="E517" s="58"/>
      <c r="F517" s="60"/>
      <c r="G517" s="60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4.25" customHeight="1" x14ac:dyDescent="0.25">
      <c r="A518" s="58"/>
      <c r="B518" s="58"/>
      <c r="C518" s="58"/>
      <c r="D518" s="58"/>
      <c r="E518" s="58"/>
      <c r="F518" s="60"/>
      <c r="G518" s="60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4.25" customHeight="1" x14ac:dyDescent="0.25">
      <c r="A519" s="58"/>
      <c r="B519" s="58"/>
      <c r="C519" s="58"/>
      <c r="D519" s="58"/>
      <c r="E519" s="58"/>
      <c r="F519" s="60"/>
      <c r="G519" s="60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4.25" customHeight="1" x14ac:dyDescent="0.25">
      <c r="A520" s="58"/>
      <c r="B520" s="58"/>
      <c r="C520" s="58"/>
      <c r="D520" s="58"/>
      <c r="E520" s="58"/>
      <c r="F520" s="60"/>
      <c r="G520" s="60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4.25" customHeight="1" x14ac:dyDescent="0.25">
      <c r="A521" s="58"/>
      <c r="B521" s="58"/>
      <c r="C521" s="58"/>
      <c r="D521" s="58"/>
      <c r="E521" s="58"/>
      <c r="F521" s="60"/>
      <c r="G521" s="60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4.25" customHeight="1" x14ac:dyDescent="0.25">
      <c r="A522" s="58"/>
      <c r="B522" s="58"/>
      <c r="C522" s="58"/>
      <c r="D522" s="58"/>
      <c r="E522" s="58"/>
      <c r="F522" s="60"/>
      <c r="G522" s="60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4.25" customHeight="1" x14ac:dyDescent="0.25">
      <c r="A523" s="58"/>
      <c r="B523" s="58"/>
      <c r="C523" s="58"/>
      <c r="D523" s="58"/>
      <c r="E523" s="58"/>
      <c r="F523" s="60"/>
      <c r="G523" s="60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4.25" customHeight="1" x14ac:dyDescent="0.25">
      <c r="A524" s="58"/>
      <c r="B524" s="58"/>
      <c r="C524" s="58"/>
      <c r="D524" s="58"/>
      <c r="E524" s="58"/>
      <c r="F524" s="60"/>
      <c r="G524" s="60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4.25" customHeight="1" x14ac:dyDescent="0.25">
      <c r="A525" s="58"/>
      <c r="B525" s="58"/>
      <c r="C525" s="58"/>
      <c r="D525" s="58"/>
      <c r="E525" s="58"/>
      <c r="F525" s="60"/>
      <c r="G525" s="60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4.25" customHeight="1" x14ac:dyDescent="0.25">
      <c r="A526" s="58"/>
      <c r="B526" s="58"/>
      <c r="C526" s="58"/>
      <c r="D526" s="58"/>
      <c r="E526" s="58"/>
      <c r="F526" s="60"/>
      <c r="G526" s="60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4.25" customHeight="1" x14ac:dyDescent="0.25">
      <c r="A527" s="58"/>
      <c r="B527" s="58"/>
      <c r="C527" s="58"/>
      <c r="D527" s="58"/>
      <c r="E527" s="58"/>
      <c r="F527" s="60"/>
      <c r="G527" s="60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4.25" customHeight="1" x14ac:dyDescent="0.25">
      <c r="A528" s="58"/>
      <c r="B528" s="58"/>
      <c r="C528" s="58"/>
      <c r="D528" s="58"/>
      <c r="E528" s="58"/>
      <c r="F528" s="60"/>
      <c r="G528" s="60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4.25" customHeight="1" x14ac:dyDescent="0.25">
      <c r="A529" s="58"/>
      <c r="B529" s="58"/>
      <c r="C529" s="58"/>
      <c r="D529" s="58"/>
      <c r="E529" s="58"/>
      <c r="F529" s="60"/>
      <c r="G529" s="60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4.25" customHeight="1" x14ac:dyDescent="0.25">
      <c r="A530" s="58"/>
      <c r="B530" s="58"/>
      <c r="C530" s="58"/>
      <c r="D530" s="58"/>
      <c r="E530" s="58"/>
      <c r="F530" s="60"/>
      <c r="G530" s="60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4.25" customHeight="1" x14ac:dyDescent="0.25">
      <c r="A531" s="58"/>
      <c r="B531" s="58"/>
      <c r="C531" s="58"/>
      <c r="D531" s="58"/>
      <c r="E531" s="58"/>
      <c r="F531" s="60"/>
      <c r="G531" s="60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4.25" customHeight="1" x14ac:dyDescent="0.25">
      <c r="A532" s="58"/>
      <c r="B532" s="58"/>
      <c r="C532" s="58"/>
      <c r="D532" s="58"/>
      <c r="E532" s="58"/>
      <c r="F532" s="60"/>
      <c r="G532" s="60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4.25" customHeight="1" x14ac:dyDescent="0.25">
      <c r="A533" s="58"/>
      <c r="B533" s="58"/>
      <c r="C533" s="58"/>
      <c r="D533" s="58"/>
      <c r="E533" s="58"/>
      <c r="F533" s="60"/>
      <c r="G533" s="60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4.25" customHeight="1" x14ac:dyDescent="0.25">
      <c r="A534" s="58"/>
      <c r="B534" s="58"/>
      <c r="C534" s="58"/>
      <c r="D534" s="58"/>
      <c r="E534" s="58"/>
      <c r="F534" s="60"/>
      <c r="G534" s="60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4.25" customHeight="1" x14ac:dyDescent="0.25">
      <c r="A535" s="58"/>
      <c r="B535" s="58"/>
      <c r="C535" s="58"/>
      <c r="D535" s="58"/>
      <c r="E535" s="58"/>
      <c r="F535" s="60"/>
      <c r="G535" s="60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4.25" customHeight="1" x14ac:dyDescent="0.25">
      <c r="A536" s="58"/>
      <c r="B536" s="58"/>
      <c r="C536" s="58"/>
      <c r="D536" s="58"/>
      <c r="E536" s="58"/>
      <c r="F536" s="60"/>
      <c r="G536" s="60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4.25" customHeight="1" x14ac:dyDescent="0.25">
      <c r="A537" s="58"/>
      <c r="B537" s="58"/>
      <c r="C537" s="58"/>
      <c r="D537" s="58"/>
      <c r="E537" s="58"/>
      <c r="F537" s="60"/>
      <c r="G537" s="60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4.25" customHeight="1" x14ac:dyDescent="0.25">
      <c r="A538" s="58"/>
      <c r="B538" s="58"/>
      <c r="C538" s="58"/>
      <c r="D538" s="58"/>
      <c r="E538" s="58"/>
      <c r="F538" s="60"/>
      <c r="G538" s="60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4.25" customHeight="1" x14ac:dyDescent="0.25">
      <c r="A539" s="58"/>
      <c r="B539" s="58"/>
      <c r="C539" s="58"/>
      <c r="D539" s="58"/>
      <c r="E539" s="58"/>
      <c r="F539" s="60"/>
      <c r="G539" s="60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4.25" customHeight="1" x14ac:dyDescent="0.25">
      <c r="A540" s="58"/>
      <c r="B540" s="58"/>
      <c r="C540" s="58"/>
      <c r="D540" s="58"/>
      <c r="E540" s="58"/>
      <c r="F540" s="60"/>
      <c r="G540" s="60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4.25" customHeight="1" x14ac:dyDescent="0.25">
      <c r="A541" s="58"/>
      <c r="B541" s="58"/>
      <c r="C541" s="58"/>
      <c r="D541" s="58"/>
      <c r="E541" s="58"/>
      <c r="F541" s="60"/>
      <c r="G541" s="60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4.25" customHeight="1" x14ac:dyDescent="0.25">
      <c r="A542" s="58"/>
      <c r="B542" s="58"/>
      <c r="C542" s="58"/>
      <c r="D542" s="58"/>
      <c r="E542" s="58"/>
      <c r="F542" s="60"/>
      <c r="G542" s="60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4.25" customHeight="1" x14ac:dyDescent="0.25">
      <c r="A543" s="58"/>
      <c r="B543" s="58"/>
      <c r="C543" s="58"/>
      <c r="D543" s="58"/>
      <c r="E543" s="58"/>
      <c r="F543" s="60"/>
      <c r="G543" s="60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4.25" customHeight="1" x14ac:dyDescent="0.25">
      <c r="A544" s="58"/>
      <c r="B544" s="58"/>
      <c r="C544" s="58"/>
      <c r="D544" s="58"/>
      <c r="E544" s="58"/>
      <c r="F544" s="60"/>
      <c r="G544" s="60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4.25" customHeight="1" x14ac:dyDescent="0.25">
      <c r="A545" s="58"/>
      <c r="B545" s="58"/>
      <c r="C545" s="58"/>
      <c r="D545" s="58"/>
      <c r="E545" s="58"/>
      <c r="F545" s="60"/>
      <c r="G545" s="60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4.25" customHeight="1" x14ac:dyDescent="0.25">
      <c r="A546" s="58"/>
      <c r="B546" s="58"/>
      <c r="C546" s="58"/>
      <c r="D546" s="58"/>
      <c r="E546" s="58"/>
      <c r="F546" s="60"/>
      <c r="G546" s="60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4.25" customHeight="1" x14ac:dyDescent="0.25">
      <c r="A547" s="58"/>
      <c r="B547" s="58"/>
      <c r="C547" s="58"/>
      <c r="D547" s="58"/>
      <c r="E547" s="58"/>
      <c r="F547" s="60"/>
      <c r="G547" s="60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4.25" customHeight="1" x14ac:dyDescent="0.25">
      <c r="A548" s="58"/>
      <c r="B548" s="58"/>
      <c r="C548" s="58"/>
      <c r="D548" s="58"/>
      <c r="E548" s="58"/>
      <c r="F548" s="60"/>
      <c r="G548" s="60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4.25" customHeight="1" x14ac:dyDescent="0.25">
      <c r="A549" s="58"/>
      <c r="B549" s="58"/>
      <c r="C549" s="58"/>
      <c r="D549" s="58"/>
      <c r="E549" s="58"/>
      <c r="F549" s="60"/>
      <c r="G549" s="60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4.25" customHeight="1" x14ac:dyDescent="0.25">
      <c r="A550" s="58"/>
      <c r="B550" s="58"/>
      <c r="C550" s="58"/>
      <c r="D550" s="58"/>
      <c r="E550" s="58"/>
      <c r="F550" s="60"/>
      <c r="G550" s="60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4.25" customHeight="1" x14ac:dyDescent="0.25">
      <c r="A551" s="58"/>
      <c r="B551" s="58"/>
      <c r="C551" s="58"/>
      <c r="D551" s="58"/>
      <c r="E551" s="58"/>
      <c r="F551" s="60"/>
      <c r="G551" s="60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4.25" customHeight="1" x14ac:dyDescent="0.25">
      <c r="A552" s="58"/>
      <c r="B552" s="58"/>
      <c r="C552" s="58"/>
      <c r="D552" s="58"/>
      <c r="E552" s="58"/>
      <c r="F552" s="60"/>
      <c r="G552" s="60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4.25" customHeight="1" x14ac:dyDescent="0.25">
      <c r="A553" s="58"/>
      <c r="B553" s="58"/>
      <c r="C553" s="58"/>
      <c r="D553" s="58"/>
      <c r="E553" s="58"/>
      <c r="F553" s="60"/>
      <c r="G553" s="60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4.25" customHeight="1" x14ac:dyDescent="0.25">
      <c r="A554" s="58"/>
      <c r="B554" s="58"/>
      <c r="C554" s="58"/>
      <c r="D554" s="58"/>
      <c r="E554" s="58"/>
      <c r="F554" s="60"/>
      <c r="G554" s="60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4.25" customHeight="1" x14ac:dyDescent="0.25">
      <c r="A555" s="58"/>
      <c r="B555" s="58"/>
      <c r="C555" s="58"/>
      <c r="D555" s="58"/>
      <c r="E555" s="58"/>
      <c r="F555" s="60"/>
      <c r="G555" s="60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4.25" customHeight="1" x14ac:dyDescent="0.25">
      <c r="A556" s="58"/>
      <c r="B556" s="58"/>
      <c r="C556" s="58"/>
      <c r="D556" s="58"/>
      <c r="E556" s="58"/>
      <c r="F556" s="60"/>
      <c r="G556" s="60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4.25" customHeight="1" x14ac:dyDescent="0.25">
      <c r="A557" s="58"/>
      <c r="B557" s="58"/>
      <c r="C557" s="58"/>
      <c r="D557" s="58"/>
      <c r="E557" s="58"/>
      <c r="F557" s="60"/>
      <c r="G557" s="60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4.25" customHeight="1" x14ac:dyDescent="0.25">
      <c r="A558" s="58"/>
      <c r="B558" s="58"/>
      <c r="C558" s="58"/>
      <c r="D558" s="58"/>
      <c r="E558" s="58"/>
      <c r="F558" s="60"/>
      <c r="G558" s="60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4.25" customHeight="1" x14ac:dyDescent="0.25">
      <c r="A559" s="58"/>
      <c r="B559" s="58"/>
      <c r="C559" s="58"/>
      <c r="D559" s="58"/>
      <c r="E559" s="58"/>
      <c r="F559" s="60"/>
      <c r="G559" s="60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4.25" customHeight="1" x14ac:dyDescent="0.25">
      <c r="A560" s="58"/>
      <c r="B560" s="58"/>
      <c r="C560" s="58"/>
      <c r="D560" s="58"/>
      <c r="E560" s="58"/>
      <c r="F560" s="60"/>
      <c r="G560" s="60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4.25" customHeight="1" x14ac:dyDescent="0.25">
      <c r="A561" s="58"/>
      <c r="B561" s="58"/>
      <c r="C561" s="58"/>
      <c r="D561" s="58"/>
      <c r="E561" s="58"/>
      <c r="F561" s="60"/>
      <c r="G561" s="60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4.25" customHeight="1" x14ac:dyDescent="0.25">
      <c r="A562" s="58"/>
      <c r="B562" s="58"/>
      <c r="C562" s="58"/>
      <c r="D562" s="58"/>
      <c r="E562" s="58"/>
      <c r="F562" s="60"/>
      <c r="G562" s="60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4.25" customHeight="1" x14ac:dyDescent="0.25">
      <c r="A563" s="58"/>
      <c r="B563" s="58"/>
      <c r="C563" s="58"/>
      <c r="D563" s="58"/>
      <c r="E563" s="58"/>
      <c r="F563" s="60"/>
      <c r="G563" s="60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4.25" customHeight="1" x14ac:dyDescent="0.25">
      <c r="A564" s="58"/>
      <c r="B564" s="58"/>
      <c r="C564" s="58"/>
      <c r="D564" s="58"/>
      <c r="E564" s="58"/>
      <c r="F564" s="60"/>
      <c r="G564" s="60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4.25" customHeight="1" x14ac:dyDescent="0.25">
      <c r="A565" s="58"/>
      <c r="B565" s="58"/>
      <c r="C565" s="58"/>
      <c r="D565" s="58"/>
      <c r="E565" s="58"/>
      <c r="F565" s="60"/>
      <c r="G565" s="60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4.25" customHeight="1" x14ac:dyDescent="0.25">
      <c r="A566" s="58"/>
      <c r="B566" s="58"/>
      <c r="C566" s="58"/>
      <c r="D566" s="58"/>
      <c r="E566" s="58"/>
      <c r="F566" s="60"/>
      <c r="G566" s="60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4.25" customHeight="1" x14ac:dyDescent="0.25">
      <c r="A567" s="58"/>
      <c r="B567" s="58"/>
      <c r="C567" s="58"/>
      <c r="D567" s="58"/>
      <c r="E567" s="58"/>
      <c r="F567" s="60"/>
      <c r="G567" s="60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4.25" customHeight="1" x14ac:dyDescent="0.25">
      <c r="A568" s="58"/>
      <c r="B568" s="58"/>
      <c r="C568" s="58"/>
      <c r="D568" s="58"/>
      <c r="E568" s="58"/>
      <c r="F568" s="60"/>
      <c r="G568" s="60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4.25" customHeight="1" x14ac:dyDescent="0.25">
      <c r="A569" s="58"/>
      <c r="B569" s="58"/>
      <c r="C569" s="58"/>
      <c r="D569" s="58"/>
      <c r="E569" s="58"/>
      <c r="F569" s="60"/>
      <c r="G569" s="60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4.25" customHeight="1" x14ac:dyDescent="0.25">
      <c r="A570" s="58"/>
      <c r="B570" s="58"/>
      <c r="C570" s="58"/>
      <c r="D570" s="58"/>
      <c r="E570" s="58"/>
      <c r="F570" s="60"/>
      <c r="G570" s="60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4.25" customHeight="1" x14ac:dyDescent="0.25">
      <c r="A571" s="58"/>
      <c r="B571" s="58"/>
      <c r="C571" s="58"/>
      <c r="D571" s="58"/>
      <c r="E571" s="58"/>
      <c r="F571" s="60"/>
      <c r="G571" s="60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4.25" customHeight="1" x14ac:dyDescent="0.25">
      <c r="A572" s="58"/>
      <c r="B572" s="58"/>
      <c r="C572" s="58"/>
      <c r="D572" s="58"/>
      <c r="E572" s="58"/>
      <c r="F572" s="60"/>
      <c r="G572" s="60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4.25" customHeight="1" x14ac:dyDescent="0.25">
      <c r="A573" s="58"/>
      <c r="B573" s="58"/>
      <c r="C573" s="58"/>
      <c r="D573" s="58"/>
      <c r="E573" s="58"/>
      <c r="F573" s="60"/>
      <c r="G573" s="60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4.25" customHeight="1" x14ac:dyDescent="0.25">
      <c r="A574" s="58"/>
      <c r="B574" s="58"/>
      <c r="C574" s="58"/>
      <c r="D574" s="58"/>
      <c r="E574" s="58"/>
      <c r="F574" s="60"/>
      <c r="G574" s="60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4.25" customHeight="1" x14ac:dyDescent="0.25">
      <c r="A575" s="58"/>
      <c r="B575" s="58"/>
      <c r="C575" s="58"/>
      <c r="D575" s="58"/>
      <c r="E575" s="58"/>
      <c r="F575" s="60"/>
      <c r="G575" s="60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4.25" customHeight="1" x14ac:dyDescent="0.25">
      <c r="A576" s="58"/>
      <c r="B576" s="58"/>
      <c r="C576" s="58"/>
      <c r="D576" s="58"/>
      <c r="E576" s="58"/>
      <c r="F576" s="60"/>
      <c r="G576" s="60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4.25" customHeight="1" x14ac:dyDescent="0.25">
      <c r="A577" s="58"/>
      <c r="B577" s="58"/>
      <c r="C577" s="58"/>
      <c r="D577" s="58"/>
      <c r="E577" s="58"/>
      <c r="F577" s="60"/>
      <c r="G577" s="60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4.25" customHeight="1" x14ac:dyDescent="0.25">
      <c r="A578" s="58"/>
      <c r="B578" s="58"/>
      <c r="C578" s="58"/>
      <c r="D578" s="58"/>
      <c r="E578" s="58"/>
      <c r="F578" s="60"/>
      <c r="G578" s="60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4.25" customHeight="1" x14ac:dyDescent="0.25">
      <c r="A579" s="58"/>
      <c r="B579" s="58"/>
      <c r="C579" s="58"/>
      <c r="D579" s="58"/>
      <c r="E579" s="58"/>
      <c r="F579" s="60"/>
      <c r="G579" s="60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4.25" customHeight="1" x14ac:dyDescent="0.25">
      <c r="A580" s="58"/>
      <c r="B580" s="58"/>
      <c r="C580" s="58"/>
      <c r="D580" s="58"/>
      <c r="E580" s="58"/>
      <c r="F580" s="60"/>
      <c r="G580" s="60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4.25" customHeight="1" x14ac:dyDescent="0.25">
      <c r="A581" s="58"/>
      <c r="B581" s="58"/>
      <c r="C581" s="58"/>
      <c r="D581" s="58"/>
      <c r="E581" s="58"/>
      <c r="F581" s="60"/>
      <c r="G581" s="60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4.25" customHeight="1" x14ac:dyDescent="0.25">
      <c r="A582" s="58"/>
      <c r="B582" s="58"/>
      <c r="C582" s="58"/>
      <c r="D582" s="58"/>
      <c r="E582" s="58"/>
      <c r="F582" s="60"/>
      <c r="G582" s="60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4.25" customHeight="1" x14ac:dyDescent="0.25">
      <c r="A583" s="58"/>
      <c r="B583" s="58"/>
      <c r="C583" s="58"/>
      <c r="D583" s="58"/>
      <c r="E583" s="58"/>
      <c r="F583" s="60"/>
      <c r="G583" s="60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4.25" customHeight="1" x14ac:dyDescent="0.25">
      <c r="A584" s="58"/>
      <c r="B584" s="58"/>
      <c r="C584" s="58"/>
      <c r="D584" s="58"/>
      <c r="E584" s="58"/>
      <c r="F584" s="60"/>
      <c r="G584" s="60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4.25" customHeight="1" x14ac:dyDescent="0.25">
      <c r="A585" s="58"/>
      <c r="B585" s="58"/>
      <c r="C585" s="58"/>
      <c r="D585" s="58"/>
      <c r="E585" s="58"/>
      <c r="F585" s="60"/>
      <c r="G585" s="60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4.25" customHeight="1" x14ac:dyDescent="0.25">
      <c r="A586" s="58"/>
      <c r="B586" s="58"/>
      <c r="C586" s="58"/>
      <c r="D586" s="58"/>
      <c r="E586" s="58"/>
      <c r="F586" s="60"/>
      <c r="G586" s="60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4.25" customHeight="1" x14ac:dyDescent="0.25">
      <c r="A587" s="58"/>
      <c r="B587" s="58"/>
      <c r="C587" s="58"/>
      <c r="D587" s="58"/>
      <c r="E587" s="58"/>
      <c r="F587" s="60"/>
      <c r="G587" s="60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4.25" customHeight="1" x14ac:dyDescent="0.25">
      <c r="A588" s="58"/>
      <c r="B588" s="58"/>
      <c r="C588" s="58"/>
      <c r="D588" s="58"/>
      <c r="E588" s="58"/>
      <c r="F588" s="60"/>
      <c r="G588" s="60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4.25" customHeight="1" x14ac:dyDescent="0.25">
      <c r="A589" s="58"/>
      <c r="B589" s="58"/>
      <c r="C589" s="58"/>
      <c r="D589" s="58"/>
      <c r="E589" s="58"/>
      <c r="F589" s="60"/>
      <c r="G589" s="60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4.25" customHeight="1" x14ac:dyDescent="0.25">
      <c r="A590" s="58"/>
      <c r="B590" s="58"/>
      <c r="C590" s="58"/>
      <c r="D590" s="58"/>
      <c r="E590" s="58"/>
      <c r="F590" s="60"/>
      <c r="G590" s="60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4.25" customHeight="1" x14ac:dyDescent="0.25">
      <c r="A591" s="58"/>
      <c r="B591" s="58"/>
      <c r="C591" s="58"/>
      <c r="D591" s="58"/>
      <c r="E591" s="58"/>
      <c r="F591" s="60"/>
      <c r="G591" s="60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4.25" customHeight="1" x14ac:dyDescent="0.25">
      <c r="A592" s="58"/>
      <c r="B592" s="58"/>
      <c r="C592" s="58"/>
      <c r="D592" s="58"/>
      <c r="E592" s="58"/>
      <c r="F592" s="60"/>
      <c r="G592" s="60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4.25" customHeight="1" x14ac:dyDescent="0.25">
      <c r="A593" s="58"/>
      <c r="B593" s="58"/>
      <c r="C593" s="58"/>
      <c r="D593" s="58"/>
      <c r="E593" s="58"/>
      <c r="F593" s="60"/>
      <c r="G593" s="60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4.25" customHeight="1" x14ac:dyDescent="0.25">
      <c r="A594" s="58"/>
      <c r="B594" s="58"/>
      <c r="C594" s="58"/>
      <c r="D594" s="58"/>
      <c r="E594" s="58"/>
      <c r="F594" s="60"/>
      <c r="G594" s="60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4.25" customHeight="1" x14ac:dyDescent="0.25">
      <c r="A595" s="58"/>
      <c r="B595" s="58"/>
      <c r="C595" s="58"/>
      <c r="D595" s="58"/>
      <c r="E595" s="58"/>
      <c r="F595" s="60"/>
      <c r="G595" s="60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4.25" customHeight="1" x14ac:dyDescent="0.25">
      <c r="A596" s="58"/>
      <c r="B596" s="58"/>
      <c r="C596" s="58"/>
      <c r="D596" s="58"/>
      <c r="E596" s="58"/>
      <c r="F596" s="60"/>
      <c r="G596" s="60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4.25" customHeight="1" x14ac:dyDescent="0.25">
      <c r="A597" s="58"/>
      <c r="B597" s="58"/>
      <c r="C597" s="58"/>
      <c r="D597" s="58"/>
      <c r="E597" s="58"/>
      <c r="F597" s="60"/>
      <c r="G597" s="60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4.25" customHeight="1" x14ac:dyDescent="0.25">
      <c r="A598" s="58"/>
      <c r="B598" s="58"/>
      <c r="C598" s="58"/>
      <c r="D598" s="58"/>
      <c r="E598" s="58"/>
      <c r="F598" s="60"/>
      <c r="G598" s="60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4.25" customHeight="1" x14ac:dyDescent="0.25">
      <c r="A599" s="58"/>
      <c r="B599" s="58"/>
      <c r="C599" s="58"/>
      <c r="D599" s="58"/>
      <c r="E599" s="58"/>
      <c r="F599" s="60"/>
      <c r="G599" s="60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4.25" customHeight="1" x14ac:dyDescent="0.25">
      <c r="A600" s="58"/>
      <c r="B600" s="58"/>
      <c r="C600" s="58"/>
      <c r="D600" s="58"/>
      <c r="E600" s="58"/>
      <c r="F600" s="60"/>
      <c r="G600" s="60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4.25" customHeight="1" x14ac:dyDescent="0.25">
      <c r="A601" s="58"/>
      <c r="B601" s="58"/>
      <c r="C601" s="58"/>
      <c r="D601" s="58"/>
      <c r="E601" s="58"/>
      <c r="F601" s="60"/>
      <c r="G601" s="60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4.25" customHeight="1" x14ac:dyDescent="0.25">
      <c r="A602" s="58"/>
      <c r="B602" s="58"/>
      <c r="C602" s="58"/>
      <c r="D602" s="58"/>
      <c r="E602" s="58"/>
      <c r="F602" s="60"/>
      <c r="G602" s="60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4.25" customHeight="1" x14ac:dyDescent="0.25">
      <c r="A603" s="58"/>
      <c r="B603" s="58"/>
      <c r="C603" s="58"/>
      <c r="D603" s="58"/>
      <c r="E603" s="58"/>
      <c r="F603" s="60"/>
      <c r="G603" s="60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4.25" customHeight="1" x14ac:dyDescent="0.25">
      <c r="A604" s="58"/>
      <c r="B604" s="58"/>
      <c r="C604" s="58"/>
      <c r="D604" s="58"/>
      <c r="E604" s="58"/>
      <c r="F604" s="60"/>
      <c r="G604" s="60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4.25" customHeight="1" x14ac:dyDescent="0.25">
      <c r="A605" s="58"/>
      <c r="B605" s="58"/>
      <c r="C605" s="58"/>
      <c r="D605" s="58"/>
      <c r="E605" s="58"/>
      <c r="F605" s="60"/>
      <c r="G605" s="60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4.25" customHeight="1" x14ac:dyDescent="0.25">
      <c r="A606" s="58"/>
      <c r="B606" s="58"/>
      <c r="C606" s="58"/>
      <c r="D606" s="58"/>
      <c r="E606" s="58"/>
      <c r="F606" s="60"/>
      <c r="G606" s="60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4.25" customHeight="1" x14ac:dyDescent="0.25">
      <c r="A607" s="58"/>
      <c r="B607" s="58"/>
      <c r="C607" s="58"/>
      <c r="D607" s="58"/>
      <c r="E607" s="58"/>
      <c r="F607" s="60"/>
      <c r="G607" s="60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4.25" customHeight="1" x14ac:dyDescent="0.25">
      <c r="A608" s="58"/>
      <c r="B608" s="58"/>
      <c r="C608" s="58"/>
      <c r="D608" s="58"/>
      <c r="E608" s="58"/>
      <c r="F608" s="60"/>
      <c r="G608" s="60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4.25" customHeight="1" x14ac:dyDescent="0.25">
      <c r="A609" s="58"/>
      <c r="B609" s="58"/>
      <c r="C609" s="58"/>
      <c r="D609" s="58"/>
      <c r="E609" s="58"/>
      <c r="F609" s="60"/>
      <c r="G609" s="60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4.25" customHeight="1" x14ac:dyDescent="0.25">
      <c r="A610" s="58"/>
      <c r="B610" s="58"/>
      <c r="C610" s="58"/>
      <c r="D610" s="58"/>
      <c r="E610" s="58"/>
      <c r="F610" s="60"/>
      <c r="G610" s="60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4.25" customHeight="1" x14ac:dyDescent="0.25">
      <c r="A611" s="58"/>
      <c r="B611" s="58"/>
      <c r="C611" s="58"/>
      <c r="D611" s="58"/>
      <c r="E611" s="58"/>
      <c r="F611" s="60"/>
      <c r="G611" s="60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4.25" customHeight="1" x14ac:dyDescent="0.25">
      <c r="A612" s="58"/>
      <c r="B612" s="58"/>
      <c r="C612" s="58"/>
      <c r="D612" s="58"/>
      <c r="E612" s="58"/>
      <c r="F612" s="60"/>
      <c r="G612" s="60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4.25" customHeight="1" x14ac:dyDescent="0.25">
      <c r="A613" s="58"/>
      <c r="B613" s="58"/>
      <c r="C613" s="58"/>
      <c r="D613" s="58"/>
      <c r="E613" s="58"/>
      <c r="F613" s="60"/>
      <c r="G613" s="60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4.25" customHeight="1" x14ac:dyDescent="0.25">
      <c r="A614" s="58"/>
      <c r="B614" s="58"/>
      <c r="C614" s="58"/>
      <c r="D614" s="58"/>
      <c r="E614" s="58"/>
      <c r="F614" s="60"/>
      <c r="G614" s="60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4.25" customHeight="1" x14ac:dyDescent="0.25">
      <c r="A615" s="58"/>
      <c r="B615" s="58"/>
      <c r="C615" s="58"/>
      <c r="D615" s="58"/>
      <c r="E615" s="58"/>
      <c r="F615" s="60"/>
      <c r="G615" s="60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4.25" customHeight="1" x14ac:dyDescent="0.25">
      <c r="A616" s="58"/>
      <c r="B616" s="58"/>
      <c r="C616" s="58"/>
      <c r="D616" s="58"/>
      <c r="E616" s="58"/>
      <c r="F616" s="60"/>
      <c r="G616" s="60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4.25" customHeight="1" x14ac:dyDescent="0.25">
      <c r="A617" s="58"/>
      <c r="B617" s="58"/>
      <c r="C617" s="58"/>
      <c r="D617" s="58"/>
      <c r="E617" s="58"/>
      <c r="F617" s="60"/>
      <c r="G617" s="60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4.25" customHeight="1" x14ac:dyDescent="0.25">
      <c r="A618" s="58"/>
      <c r="B618" s="58"/>
      <c r="C618" s="58"/>
      <c r="D618" s="58"/>
      <c r="E618" s="58"/>
      <c r="F618" s="60"/>
      <c r="G618" s="60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4.25" customHeight="1" x14ac:dyDescent="0.25">
      <c r="A619" s="58"/>
      <c r="B619" s="58"/>
      <c r="C619" s="58"/>
      <c r="D619" s="58"/>
      <c r="E619" s="58"/>
      <c r="F619" s="60"/>
      <c r="G619" s="60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4.25" customHeight="1" x14ac:dyDescent="0.25">
      <c r="A620" s="58"/>
      <c r="B620" s="58"/>
      <c r="C620" s="58"/>
      <c r="D620" s="58"/>
      <c r="E620" s="58"/>
      <c r="F620" s="60"/>
      <c r="G620" s="60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4.25" customHeight="1" x14ac:dyDescent="0.25">
      <c r="A621" s="58"/>
      <c r="B621" s="58"/>
      <c r="C621" s="58"/>
      <c r="D621" s="58"/>
      <c r="E621" s="58"/>
      <c r="F621" s="60"/>
      <c r="G621" s="60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4.25" customHeight="1" x14ac:dyDescent="0.25">
      <c r="A622" s="58"/>
      <c r="B622" s="58"/>
      <c r="C622" s="58"/>
      <c r="D622" s="58"/>
      <c r="E622" s="58"/>
      <c r="F622" s="60"/>
      <c r="G622" s="60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4.25" customHeight="1" x14ac:dyDescent="0.25">
      <c r="A623" s="58"/>
      <c r="B623" s="58"/>
      <c r="C623" s="58"/>
      <c r="D623" s="58"/>
      <c r="E623" s="58"/>
      <c r="F623" s="60"/>
      <c r="G623" s="60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4.25" customHeight="1" x14ac:dyDescent="0.25">
      <c r="A624" s="58"/>
      <c r="B624" s="58"/>
      <c r="C624" s="58"/>
      <c r="D624" s="58"/>
      <c r="E624" s="58"/>
      <c r="F624" s="60"/>
      <c r="G624" s="60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4.25" customHeight="1" x14ac:dyDescent="0.25">
      <c r="A625" s="58"/>
      <c r="B625" s="58"/>
      <c r="C625" s="58"/>
      <c r="D625" s="58"/>
      <c r="E625" s="58"/>
      <c r="F625" s="60"/>
      <c r="G625" s="60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4.25" customHeight="1" x14ac:dyDescent="0.25">
      <c r="A626" s="58"/>
      <c r="B626" s="58"/>
      <c r="C626" s="58"/>
      <c r="D626" s="58"/>
      <c r="E626" s="58"/>
      <c r="F626" s="60"/>
      <c r="G626" s="60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4.25" customHeight="1" x14ac:dyDescent="0.25">
      <c r="A627" s="58"/>
      <c r="B627" s="58"/>
      <c r="C627" s="58"/>
      <c r="D627" s="58"/>
      <c r="E627" s="58"/>
      <c r="F627" s="60"/>
      <c r="G627" s="60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4.25" customHeight="1" x14ac:dyDescent="0.25">
      <c r="A628" s="58"/>
      <c r="B628" s="58"/>
      <c r="C628" s="58"/>
      <c r="D628" s="58"/>
      <c r="E628" s="58"/>
      <c r="F628" s="60"/>
      <c r="G628" s="60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4.25" customHeight="1" x14ac:dyDescent="0.25">
      <c r="A629" s="58"/>
      <c r="B629" s="58"/>
      <c r="C629" s="58"/>
      <c r="D629" s="58"/>
      <c r="E629" s="58"/>
      <c r="F629" s="60"/>
      <c r="G629" s="60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4.25" customHeight="1" x14ac:dyDescent="0.25">
      <c r="A630" s="58"/>
      <c r="B630" s="58"/>
      <c r="C630" s="58"/>
      <c r="D630" s="58"/>
      <c r="E630" s="58"/>
      <c r="F630" s="60"/>
      <c r="G630" s="60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4.25" customHeight="1" x14ac:dyDescent="0.25">
      <c r="A631" s="58"/>
      <c r="B631" s="58"/>
      <c r="C631" s="58"/>
      <c r="D631" s="58"/>
      <c r="E631" s="58"/>
      <c r="F631" s="60"/>
      <c r="G631" s="60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4.25" customHeight="1" x14ac:dyDescent="0.25">
      <c r="A632" s="58"/>
      <c r="B632" s="58"/>
      <c r="C632" s="58"/>
      <c r="D632" s="58"/>
      <c r="E632" s="58"/>
      <c r="F632" s="60"/>
      <c r="G632" s="60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4.25" customHeight="1" x14ac:dyDescent="0.25">
      <c r="A633" s="58"/>
      <c r="B633" s="58"/>
      <c r="C633" s="58"/>
      <c r="D633" s="58"/>
      <c r="E633" s="58"/>
      <c r="F633" s="60"/>
      <c r="G633" s="60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4.25" customHeight="1" x14ac:dyDescent="0.25">
      <c r="A634" s="58"/>
      <c r="B634" s="58"/>
      <c r="C634" s="58"/>
      <c r="D634" s="58"/>
      <c r="E634" s="58"/>
      <c r="F634" s="60"/>
      <c r="G634" s="60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4.25" customHeight="1" x14ac:dyDescent="0.25">
      <c r="A635" s="58"/>
      <c r="B635" s="58"/>
      <c r="C635" s="58"/>
      <c r="D635" s="58"/>
      <c r="E635" s="58"/>
      <c r="F635" s="60"/>
      <c r="G635" s="60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4.25" customHeight="1" x14ac:dyDescent="0.25">
      <c r="A636" s="58"/>
      <c r="B636" s="58"/>
      <c r="C636" s="58"/>
      <c r="D636" s="58"/>
      <c r="E636" s="58"/>
      <c r="F636" s="60"/>
      <c r="G636" s="60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4.25" customHeight="1" x14ac:dyDescent="0.25">
      <c r="A637" s="58"/>
      <c r="B637" s="58"/>
      <c r="C637" s="58"/>
      <c r="D637" s="58"/>
      <c r="E637" s="58"/>
      <c r="F637" s="60"/>
      <c r="G637" s="60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4.25" customHeight="1" x14ac:dyDescent="0.25">
      <c r="A638" s="58"/>
      <c r="B638" s="58"/>
      <c r="C638" s="58"/>
      <c r="D638" s="58"/>
      <c r="E638" s="58"/>
      <c r="F638" s="60"/>
      <c r="G638" s="60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4.25" customHeight="1" x14ac:dyDescent="0.25">
      <c r="A639" s="58"/>
      <c r="B639" s="58"/>
      <c r="C639" s="58"/>
      <c r="D639" s="58"/>
      <c r="E639" s="58"/>
      <c r="F639" s="60"/>
      <c r="G639" s="60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4.25" customHeight="1" x14ac:dyDescent="0.25">
      <c r="A640" s="58"/>
      <c r="B640" s="58"/>
      <c r="C640" s="58"/>
      <c r="D640" s="58"/>
      <c r="E640" s="58"/>
      <c r="F640" s="60"/>
      <c r="G640" s="60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4.25" customHeight="1" x14ac:dyDescent="0.25">
      <c r="A641" s="58"/>
      <c r="B641" s="58"/>
      <c r="C641" s="58"/>
      <c r="D641" s="58"/>
      <c r="E641" s="58"/>
      <c r="F641" s="60"/>
      <c r="G641" s="60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4.25" customHeight="1" x14ac:dyDescent="0.25">
      <c r="A642" s="58"/>
      <c r="B642" s="58"/>
      <c r="C642" s="58"/>
      <c r="D642" s="58"/>
      <c r="E642" s="58"/>
      <c r="F642" s="60"/>
      <c r="G642" s="60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4.25" customHeight="1" x14ac:dyDescent="0.25">
      <c r="A643" s="58"/>
      <c r="B643" s="58"/>
      <c r="C643" s="58"/>
      <c r="D643" s="58"/>
      <c r="E643" s="58"/>
      <c r="F643" s="60"/>
      <c r="G643" s="60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4.25" customHeight="1" x14ac:dyDescent="0.25">
      <c r="A644" s="58"/>
      <c r="B644" s="58"/>
      <c r="C644" s="58"/>
      <c r="D644" s="58"/>
      <c r="E644" s="58"/>
      <c r="F644" s="60"/>
      <c r="G644" s="60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4.25" customHeight="1" x14ac:dyDescent="0.25">
      <c r="A645" s="58"/>
      <c r="B645" s="58"/>
      <c r="C645" s="58"/>
      <c r="D645" s="58"/>
      <c r="E645" s="58"/>
      <c r="F645" s="60"/>
      <c r="G645" s="60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4.25" customHeight="1" x14ac:dyDescent="0.25">
      <c r="A646" s="58"/>
      <c r="B646" s="58"/>
      <c r="C646" s="58"/>
      <c r="D646" s="58"/>
      <c r="E646" s="58"/>
      <c r="F646" s="60"/>
      <c r="G646" s="60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4.25" customHeight="1" x14ac:dyDescent="0.25">
      <c r="A647" s="58"/>
      <c r="B647" s="58"/>
      <c r="C647" s="58"/>
      <c r="D647" s="58"/>
      <c r="E647" s="58"/>
      <c r="F647" s="60"/>
      <c r="G647" s="60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4.25" customHeight="1" x14ac:dyDescent="0.25">
      <c r="A648" s="58"/>
      <c r="B648" s="58"/>
      <c r="C648" s="58"/>
      <c r="D648" s="58"/>
      <c r="E648" s="58"/>
      <c r="F648" s="60"/>
      <c r="G648" s="60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4.25" customHeight="1" x14ac:dyDescent="0.25">
      <c r="A649" s="58"/>
      <c r="B649" s="58"/>
      <c r="C649" s="58"/>
      <c r="D649" s="58"/>
      <c r="E649" s="58"/>
      <c r="F649" s="60"/>
      <c r="G649" s="60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4.25" customHeight="1" x14ac:dyDescent="0.25">
      <c r="A650" s="58"/>
      <c r="B650" s="58"/>
      <c r="C650" s="58"/>
      <c r="D650" s="58"/>
      <c r="E650" s="58"/>
      <c r="F650" s="60"/>
      <c r="G650" s="60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4.25" customHeight="1" x14ac:dyDescent="0.25">
      <c r="A651" s="58"/>
      <c r="B651" s="58"/>
      <c r="C651" s="58"/>
      <c r="D651" s="58"/>
      <c r="E651" s="58"/>
      <c r="F651" s="60"/>
      <c r="G651" s="60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4.25" customHeight="1" x14ac:dyDescent="0.25">
      <c r="A652" s="58"/>
      <c r="B652" s="58"/>
      <c r="C652" s="58"/>
      <c r="D652" s="58"/>
      <c r="E652" s="58"/>
      <c r="F652" s="60"/>
      <c r="G652" s="60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4.25" customHeight="1" x14ac:dyDescent="0.25">
      <c r="A653" s="58"/>
      <c r="B653" s="58"/>
      <c r="C653" s="58"/>
      <c r="D653" s="58"/>
      <c r="E653" s="58"/>
      <c r="F653" s="60"/>
      <c r="G653" s="60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4.25" customHeight="1" x14ac:dyDescent="0.25">
      <c r="A654" s="58"/>
      <c r="B654" s="58"/>
      <c r="C654" s="58"/>
      <c r="D654" s="58"/>
      <c r="E654" s="58"/>
      <c r="F654" s="60"/>
      <c r="G654" s="60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4.25" customHeight="1" x14ac:dyDescent="0.25">
      <c r="A655" s="58"/>
      <c r="B655" s="58"/>
      <c r="C655" s="58"/>
      <c r="D655" s="58"/>
      <c r="E655" s="58"/>
      <c r="F655" s="60"/>
      <c r="G655" s="60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4.25" customHeight="1" x14ac:dyDescent="0.25">
      <c r="A656" s="58"/>
      <c r="B656" s="58"/>
      <c r="C656" s="58"/>
      <c r="D656" s="58"/>
      <c r="E656" s="58"/>
      <c r="F656" s="60"/>
      <c r="G656" s="60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4.25" customHeight="1" x14ac:dyDescent="0.25">
      <c r="A657" s="58"/>
      <c r="B657" s="58"/>
      <c r="C657" s="58"/>
      <c r="D657" s="58"/>
      <c r="E657" s="58"/>
      <c r="F657" s="60"/>
      <c r="G657" s="60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4.25" customHeight="1" x14ac:dyDescent="0.25">
      <c r="A658" s="58"/>
      <c r="B658" s="58"/>
      <c r="C658" s="58"/>
      <c r="D658" s="58"/>
      <c r="E658" s="58"/>
      <c r="F658" s="60"/>
      <c r="G658" s="60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4.25" customHeight="1" x14ac:dyDescent="0.25">
      <c r="A659" s="58"/>
      <c r="B659" s="58"/>
      <c r="C659" s="58"/>
      <c r="D659" s="58"/>
      <c r="E659" s="58"/>
      <c r="F659" s="60"/>
      <c r="G659" s="60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4.25" customHeight="1" x14ac:dyDescent="0.25">
      <c r="A660" s="58"/>
      <c r="B660" s="58"/>
      <c r="C660" s="58"/>
      <c r="D660" s="58"/>
      <c r="E660" s="58"/>
      <c r="F660" s="60"/>
      <c r="G660" s="60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4.25" customHeight="1" x14ac:dyDescent="0.25">
      <c r="A661" s="58"/>
      <c r="B661" s="58"/>
      <c r="C661" s="58"/>
      <c r="D661" s="58"/>
      <c r="E661" s="58"/>
      <c r="F661" s="60"/>
      <c r="G661" s="60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4.25" customHeight="1" x14ac:dyDescent="0.25">
      <c r="A662" s="58"/>
      <c r="B662" s="58"/>
      <c r="C662" s="58"/>
      <c r="D662" s="58"/>
      <c r="E662" s="58"/>
      <c r="F662" s="60"/>
      <c r="G662" s="60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4.25" customHeight="1" x14ac:dyDescent="0.25">
      <c r="A663" s="58"/>
      <c r="B663" s="58"/>
      <c r="C663" s="58"/>
      <c r="D663" s="58"/>
      <c r="E663" s="58"/>
      <c r="F663" s="60"/>
      <c r="G663" s="60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4.25" customHeight="1" x14ac:dyDescent="0.25">
      <c r="A664" s="58"/>
      <c r="B664" s="58"/>
      <c r="C664" s="58"/>
      <c r="D664" s="58"/>
      <c r="E664" s="58"/>
      <c r="F664" s="60"/>
      <c r="G664" s="60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4.25" customHeight="1" x14ac:dyDescent="0.25">
      <c r="A665" s="58"/>
      <c r="B665" s="58"/>
      <c r="C665" s="58"/>
      <c r="D665" s="58"/>
      <c r="E665" s="58"/>
      <c r="F665" s="60"/>
      <c r="G665" s="60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4.25" customHeight="1" x14ac:dyDescent="0.25">
      <c r="A666" s="58"/>
      <c r="B666" s="58"/>
      <c r="C666" s="58"/>
      <c r="D666" s="58"/>
      <c r="E666" s="58"/>
      <c r="F666" s="60"/>
      <c r="G666" s="60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4.25" customHeight="1" x14ac:dyDescent="0.25">
      <c r="A667" s="58"/>
      <c r="B667" s="58"/>
      <c r="C667" s="58"/>
      <c r="D667" s="58"/>
      <c r="E667" s="58"/>
      <c r="F667" s="60"/>
      <c r="G667" s="60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4.25" customHeight="1" x14ac:dyDescent="0.25">
      <c r="A668" s="58"/>
      <c r="B668" s="58"/>
      <c r="C668" s="58"/>
      <c r="D668" s="58"/>
      <c r="E668" s="58"/>
      <c r="F668" s="60"/>
      <c r="G668" s="60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4.25" customHeight="1" x14ac:dyDescent="0.25">
      <c r="A669" s="58"/>
      <c r="B669" s="58"/>
      <c r="C669" s="58"/>
      <c r="D669" s="58"/>
      <c r="E669" s="58"/>
      <c r="F669" s="60"/>
      <c r="G669" s="60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4.25" customHeight="1" x14ac:dyDescent="0.25">
      <c r="A670" s="58"/>
      <c r="B670" s="58"/>
      <c r="C670" s="58"/>
      <c r="D670" s="58"/>
      <c r="E670" s="58"/>
      <c r="F670" s="60"/>
      <c r="G670" s="60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4.25" customHeight="1" x14ac:dyDescent="0.25">
      <c r="A671" s="58"/>
      <c r="B671" s="58"/>
      <c r="C671" s="58"/>
      <c r="D671" s="58"/>
      <c r="E671" s="58"/>
      <c r="F671" s="60"/>
      <c r="G671" s="60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4.25" customHeight="1" x14ac:dyDescent="0.25">
      <c r="A672" s="58"/>
      <c r="B672" s="58"/>
      <c r="C672" s="58"/>
      <c r="D672" s="58"/>
      <c r="E672" s="58"/>
      <c r="F672" s="60"/>
      <c r="G672" s="60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4.25" customHeight="1" x14ac:dyDescent="0.25">
      <c r="A673" s="58"/>
      <c r="B673" s="58"/>
      <c r="C673" s="58"/>
      <c r="D673" s="58"/>
      <c r="E673" s="58"/>
      <c r="F673" s="60"/>
      <c r="G673" s="60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4.25" customHeight="1" x14ac:dyDescent="0.25">
      <c r="A674" s="58"/>
      <c r="B674" s="58"/>
      <c r="C674" s="58"/>
      <c r="D674" s="58"/>
      <c r="E674" s="58"/>
      <c r="F674" s="60"/>
      <c r="G674" s="60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4.25" customHeight="1" x14ac:dyDescent="0.25">
      <c r="A675" s="58"/>
      <c r="B675" s="58"/>
      <c r="C675" s="58"/>
      <c r="D675" s="58"/>
      <c r="E675" s="58"/>
      <c r="F675" s="60"/>
      <c r="G675" s="60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4.25" customHeight="1" x14ac:dyDescent="0.25">
      <c r="A676" s="58"/>
      <c r="B676" s="58"/>
      <c r="C676" s="58"/>
      <c r="D676" s="58"/>
      <c r="E676" s="58"/>
      <c r="F676" s="60"/>
      <c r="G676" s="60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4.25" customHeight="1" x14ac:dyDescent="0.25">
      <c r="A677" s="58"/>
      <c r="B677" s="58"/>
      <c r="C677" s="58"/>
      <c r="D677" s="58"/>
      <c r="E677" s="58"/>
      <c r="F677" s="60"/>
      <c r="G677" s="60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4.25" customHeight="1" x14ac:dyDescent="0.25">
      <c r="A678" s="58"/>
      <c r="B678" s="58"/>
      <c r="C678" s="58"/>
      <c r="D678" s="58"/>
      <c r="E678" s="58"/>
      <c r="F678" s="60"/>
      <c r="G678" s="60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4.25" customHeight="1" x14ac:dyDescent="0.25">
      <c r="A679" s="58"/>
      <c r="B679" s="58"/>
      <c r="C679" s="58"/>
      <c r="D679" s="58"/>
      <c r="E679" s="58"/>
      <c r="F679" s="60"/>
      <c r="G679" s="60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4.25" customHeight="1" x14ac:dyDescent="0.25">
      <c r="A680" s="58"/>
      <c r="B680" s="58"/>
      <c r="C680" s="58"/>
      <c r="D680" s="58"/>
      <c r="E680" s="58"/>
      <c r="F680" s="60"/>
      <c r="G680" s="60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4.25" customHeight="1" x14ac:dyDescent="0.25">
      <c r="A681" s="58"/>
      <c r="B681" s="58"/>
      <c r="C681" s="58"/>
      <c r="D681" s="58"/>
      <c r="E681" s="58"/>
      <c r="F681" s="60"/>
      <c r="G681" s="60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4.25" customHeight="1" x14ac:dyDescent="0.25">
      <c r="A682" s="58"/>
      <c r="B682" s="58"/>
      <c r="C682" s="58"/>
      <c r="D682" s="58"/>
      <c r="E682" s="58"/>
      <c r="F682" s="60"/>
      <c r="G682" s="60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4.25" customHeight="1" x14ac:dyDescent="0.25">
      <c r="A683" s="58"/>
      <c r="B683" s="58"/>
      <c r="C683" s="58"/>
      <c r="D683" s="58"/>
      <c r="E683" s="58"/>
      <c r="F683" s="60"/>
      <c r="G683" s="60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4.25" customHeight="1" x14ac:dyDescent="0.25">
      <c r="A684" s="58"/>
      <c r="B684" s="58"/>
      <c r="C684" s="58"/>
      <c r="D684" s="58"/>
      <c r="E684" s="58"/>
      <c r="F684" s="60"/>
      <c r="G684" s="60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4.25" customHeight="1" x14ac:dyDescent="0.25">
      <c r="A685" s="58"/>
      <c r="B685" s="58"/>
      <c r="C685" s="58"/>
      <c r="D685" s="58"/>
      <c r="E685" s="58"/>
      <c r="F685" s="60"/>
      <c r="G685" s="60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4.25" customHeight="1" x14ac:dyDescent="0.25">
      <c r="A686" s="58"/>
      <c r="B686" s="58"/>
      <c r="C686" s="58"/>
      <c r="D686" s="58"/>
      <c r="E686" s="58"/>
      <c r="F686" s="60"/>
      <c r="G686" s="60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4.25" customHeight="1" x14ac:dyDescent="0.25">
      <c r="A687" s="58"/>
      <c r="B687" s="58"/>
      <c r="C687" s="58"/>
      <c r="D687" s="58"/>
      <c r="E687" s="58"/>
      <c r="F687" s="60"/>
      <c r="G687" s="60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4.25" customHeight="1" x14ac:dyDescent="0.25">
      <c r="A688" s="58"/>
      <c r="B688" s="58"/>
      <c r="C688" s="58"/>
      <c r="D688" s="58"/>
      <c r="E688" s="58"/>
      <c r="F688" s="60"/>
      <c r="G688" s="60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4.25" customHeight="1" x14ac:dyDescent="0.25">
      <c r="A689" s="58"/>
      <c r="B689" s="58"/>
      <c r="C689" s="58"/>
      <c r="D689" s="58"/>
      <c r="E689" s="58"/>
      <c r="F689" s="60"/>
      <c r="G689" s="60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4.25" customHeight="1" x14ac:dyDescent="0.25">
      <c r="A690" s="58"/>
      <c r="B690" s="58"/>
      <c r="C690" s="58"/>
      <c r="D690" s="58"/>
      <c r="E690" s="58"/>
      <c r="F690" s="60"/>
      <c r="G690" s="60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4.25" customHeight="1" x14ac:dyDescent="0.25">
      <c r="A691" s="58"/>
      <c r="B691" s="58"/>
      <c r="C691" s="58"/>
      <c r="D691" s="58"/>
      <c r="E691" s="58"/>
      <c r="F691" s="60"/>
      <c r="G691" s="60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4.25" customHeight="1" x14ac:dyDescent="0.25">
      <c r="A692" s="58"/>
      <c r="B692" s="58"/>
      <c r="C692" s="58"/>
      <c r="D692" s="58"/>
      <c r="E692" s="58"/>
      <c r="F692" s="60"/>
      <c r="G692" s="60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4.25" customHeight="1" x14ac:dyDescent="0.25">
      <c r="A693" s="58"/>
      <c r="B693" s="58"/>
      <c r="C693" s="58"/>
      <c r="D693" s="58"/>
      <c r="E693" s="58"/>
      <c r="F693" s="60"/>
      <c r="G693" s="60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4.25" customHeight="1" x14ac:dyDescent="0.25">
      <c r="A694" s="58"/>
      <c r="B694" s="58"/>
      <c r="C694" s="58"/>
      <c r="D694" s="58"/>
      <c r="E694" s="58"/>
      <c r="F694" s="60"/>
      <c r="G694" s="60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4.25" customHeight="1" x14ac:dyDescent="0.25">
      <c r="A695" s="58"/>
      <c r="B695" s="58"/>
      <c r="C695" s="58"/>
      <c r="D695" s="58"/>
      <c r="E695" s="58"/>
      <c r="F695" s="60"/>
      <c r="G695" s="60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4.25" customHeight="1" x14ac:dyDescent="0.25">
      <c r="A696" s="58"/>
      <c r="B696" s="58"/>
      <c r="C696" s="58"/>
      <c r="D696" s="58"/>
      <c r="E696" s="58"/>
      <c r="F696" s="60"/>
      <c r="G696" s="60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4.25" customHeight="1" x14ac:dyDescent="0.25">
      <c r="A697" s="58"/>
      <c r="B697" s="58"/>
      <c r="C697" s="58"/>
      <c r="D697" s="58"/>
      <c r="E697" s="58"/>
      <c r="F697" s="60"/>
      <c r="G697" s="60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4.25" customHeight="1" x14ac:dyDescent="0.25">
      <c r="A698" s="58"/>
      <c r="B698" s="58"/>
      <c r="C698" s="58"/>
      <c r="D698" s="58"/>
      <c r="E698" s="58"/>
      <c r="F698" s="60"/>
      <c r="G698" s="60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4.25" customHeight="1" x14ac:dyDescent="0.25">
      <c r="A699" s="58"/>
      <c r="B699" s="58"/>
      <c r="C699" s="58"/>
      <c r="D699" s="58"/>
      <c r="E699" s="58"/>
      <c r="F699" s="60"/>
      <c r="G699" s="60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4.25" customHeight="1" x14ac:dyDescent="0.25">
      <c r="A700" s="58"/>
      <c r="B700" s="58"/>
      <c r="C700" s="58"/>
      <c r="D700" s="58"/>
      <c r="E700" s="58"/>
      <c r="F700" s="60"/>
      <c r="G700" s="60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4.25" customHeight="1" x14ac:dyDescent="0.25">
      <c r="A701" s="58"/>
      <c r="B701" s="58"/>
      <c r="C701" s="58"/>
      <c r="D701" s="58"/>
      <c r="E701" s="58"/>
      <c r="F701" s="60"/>
      <c r="G701" s="60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4.25" customHeight="1" x14ac:dyDescent="0.25">
      <c r="A702" s="58"/>
      <c r="B702" s="58"/>
      <c r="C702" s="58"/>
      <c r="D702" s="58"/>
      <c r="E702" s="58"/>
      <c r="F702" s="60"/>
      <c r="G702" s="60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4.25" customHeight="1" x14ac:dyDescent="0.25">
      <c r="A703" s="58"/>
      <c r="B703" s="58"/>
      <c r="C703" s="58"/>
      <c r="D703" s="58"/>
      <c r="E703" s="58"/>
      <c r="F703" s="60"/>
      <c r="G703" s="60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4.25" customHeight="1" x14ac:dyDescent="0.25">
      <c r="A704" s="58"/>
      <c r="B704" s="58"/>
      <c r="C704" s="58"/>
      <c r="D704" s="58"/>
      <c r="E704" s="58"/>
      <c r="F704" s="60"/>
      <c r="G704" s="60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4.25" customHeight="1" x14ac:dyDescent="0.25">
      <c r="A705" s="58"/>
      <c r="B705" s="58"/>
      <c r="C705" s="58"/>
      <c r="D705" s="58"/>
      <c r="E705" s="58"/>
      <c r="F705" s="60"/>
      <c r="G705" s="60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4.25" customHeight="1" x14ac:dyDescent="0.25">
      <c r="A706" s="58"/>
      <c r="B706" s="58"/>
      <c r="C706" s="58"/>
      <c r="D706" s="58"/>
      <c r="E706" s="58"/>
      <c r="F706" s="60"/>
      <c r="G706" s="60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4.25" customHeight="1" x14ac:dyDescent="0.25">
      <c r="A707" s="58"/>
      <c r="B707" s="58"/>
      <c r="C707" s="58"/>
      <c r="D707" s="58"/>
      <c r="E707" s="58"/>
      <c r="F707" s="60"/>
      <c r="G707" s="60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4.25" customHeight="1" x14ac:dyDescent="0.25">
      <c r="A708" s="58"/>
      <c r="B708" s="58"/>
      <c r="C708" s="58"/>
      <c r="D708" s="58"/>
      <c r="E708" s="58"/>
      <c r="F708" s="60"/>
      <c r="G708" s="60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4.25" customHeight="1" x14ac:dyDescent="0.25">
      <c r="A709" s="58"/>
      <c r="B709" s="58"/>
      <c r="C709" s="58"/>
      <c r="D709" s="58"/>
      <c r="E709" s="58"/>
      <c r="F709" s="60"/>
      <c r="G709" s="60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4.25" customHeight="1" x14ac:dyDescent="0.25">
      <c r="A710" s="58"/>
      <c r="B710" s="58"/>
      <c r="C710" s="58"/>
      <c r="D710" s="58"/>
      <c r="E710" s="58"/>
      <c r="F710" s="60"/>
      <c r="G710" s="60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4.25" customHeight="1" x14ac:dyDescent="0.25">
      <c r="A711" s="58"/>
      <c r="B711" s="58"/>
      <c r="C711" s="58"/>
      <c r="D711" s="58"/>
      <c r="E711" s="58"/>
      <c r="F711" s="60"/>
      <c r="G711" s="60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4.25" customHeight="1" x14ac:dyDescent="0.25">
      <c r="A712" s="58"/>
      <c r="B712" s="58"/>
      <c r="C712" s="58"/>
      <c r="D712" s="58"/>
      <c r="E712" s="58"/>
      <c r="F712" s="60"/>
      <c r="G712" s="60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4.25" customHeight="1" x14ac:dyDescent="0.25">
      <c r="A713" s="58"/>
      <c r="B713" s="58"/>
      <c r="C713" s="58"/>
      <c r="D713" s="58"/>
      <c r="E713" s="58"/>
      <c r="F713" s="60"/>
      <c r="G713" s="60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4.25" customHeight="1" x14ac:dyDescent="0.25">
      <c r="A714" s="58"/>
      <c r="B714" s="58"/>
      <c r="C714" s="58"/>
      <c r="D714" s="58"/>
      <c r="E714" s="58"/>
      <c r="F714" s="60"/>
      <c r="G714" s="60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4.25" customHeight="1" x14ac:dyDescent="0.25">
      <c r="A715" s="58"/>
      <c r="B715" s="58"/>
      <c r="C715" s="58"/>
      <c r="D715" s="58"/>
      <c r="E715" s="58"/>
      <c r="F715" s="60"/>
      <c r="G715" s="60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4.25" customHeight="1" x14ac:dyDescent="0.25">
      <c r="A716" s="58"/>
      <c r="B716" s="58"/>
      <c r="C716" s="58"/>
      <c r="D716" s="58"/>
      <c r="E716" s="58"/>
      <c r="F716" s="60"/>
      <c r="G716" s="60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4.25" customHeight="1" x14ac:dyDescent="0.25">
      <c r="A717" s="58"/>
      <c r="B717" s="58"/>
      <c r="C717" s="58"/>
      <c r="D717" s="58"/>
      <c r="E717" s="58"/>
      <c r="F717" s="60"/>
      <c r="G717" s="60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4.25" customHeight="1" x14ac:dyDescent="0.25">
      <c r="A718" s="58"/>
      <c r="B718" s="58"/>
      <c r="C718" s="58"/>
      <c r="D718" s="58"/>
      <c r="E718" s="58"/>
      <c r="F718" s="60"/>
      <c r="G718" s="60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4.25" customHeight="1" x14ac:dyDescent="0.25">
      <c r="A719" s="58"/>
      <c r="B719" s="58"/>
      <c r="C719" s="58"/>
      <c r="D719" s="58"/>
      <c r="E719" s="58"/>
      <c r="F719" s="60"/>
      <c r="G719" s="60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4.25" customHeight="1" x14ac:dyDescent="0.25">
      <c r="A720" s="58"/>
      <c r="B720" s="58"/>
      <c r="C720" s="58"/>
      <c r="D720" s="58"/>
      <c r="E720" s="58"/>
      <c r="F720" s="60"/>
      <c r="G720" s="60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4.25" customHeight="1" x14ac:dyDescent="0.25">
      <c r="A721" s="58"/>
      <c r="B721" s="58"/>
      <c r="C721" s="58"/>
      <c r="D721" s="58"/>
      <c r="E721" s="58"/>
      <c r="F721" s="60"/>
      <c r="G721" s="60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4.25" customHeight="1" x14ac:dyDescent="0.25">
      <c r="A722" s="58"/>
      <c r="B722" s="58"/>
      <c r="C722" s="58"/>
      <c r="D722" s="58"/>
      <c r="E722" s="58"/>
      <c r="F722" s="60"/>
      <c r="G722" s="60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4.25" customHeight="1" x14ac:dyDescent="0.25">
      <c r="A723" s="58"/>
      <c r="B723" s="58"/>
      <c r="C723" s="58"/>
      <c r="D723" s="58"/>
      <c r="E723" s="58"/>
      <c r="F723" s="60"/>
      <c r="G723" s="60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4.25" customHeight="1" x14ac:dyDescent="0.25">
      <c r="A724" s="58"/>
      <c r="B724" s="58"/>
      <c r="C724" s="58"/>
      <c r="D724" s="58"/>
      <c r="E724" s="58"/>
      <c r="F724" s="60"/>
      <c r="G724" s="60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4.25" customHeight="1" x14ac:dyDescent="0.25">
      <c r="A725" s="58"/>
      <c r="B725" s="58"/>
      <c r="C725" s="58"/>
      <c r="D725" s="58"/>
      <c r="E725" s="58"/>
      <c r="F725" s="60"/>
      <c r="G725" s="60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4.25" customHeight="1" x14ac:dyDescent="0.25">
      <c r="A726" s="58"/>
      <c r="B726" s="58"/>
      <c r="C726" s="58"/>
      <c r="D726" s="58"/>
      <c r="E726" s="58"/>
      <c r="F726" s="60"/>
      <c r="G726" s="60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4.25" customHeight="1" x14ac:dyDescent="0.25">
      <c r="A727" s="58"/>
      <c r="B727" s="58"/>
      <c r="C727" s="58"/>
      <c r="D727" s="58"/>
      <c r="E727" s="58"/>
      <c r="F727" s="60"/>
      <c r="G727" s="60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4.25" customHeight="1" x14ac:dyDescent="0.25">
      <c r="A728" s="58"/>
      <c r="B728" s="58"/>
      <c r="C728" s="58"/>
      <c r="D728" s="58"/>
      <c r="E728" s="58"/>
      <c r="F728" s="60"/>
      <c r="G728" s="60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4.25" customHeight="1" x14ac:dyDescent="0.25">
      <c r="A729" s="58"/>
      <c r="B729" s="58"/>
      <c r="C729" s="58"/>
      <c r="D729" s="58"/>
      <c r="E729" s="58"/>
      <c r="F729" s="60"/>
      <c r="G729" s="60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4.25" customHeight="1" x14ac:dyDescent="0.25">
      <c r="A730" s="58"/>
      <c r="B730" s="58"/>
      <c r="C730" s="58"/>
      <c r="D730" s="58"/>
      <c r="E730" s="58"/>
      <c r="F730" s="60"/>
      <c r="G730" s="60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4.25" customHeight="1" x14ac:dyDescent="0.25">
      <c r="A731" s="58"/>
      <c r="B731" s="58"/>
      <c r="C731" s="58"/>
      <c r="D731" s="58"/>
      <c r="E731" s="58"/>
      <c r="F731" s="60"/>
      <c r="G731" s="60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4.25" customHeight="1" x14ac:dyDescent="0.25">
      <c r="A732" s="58"/>
      <c r="B732" s="58"/>
      <c r="C732" s="58"/>
      <c r="D732" s="58"/>
      <c r="E732" s="58"/>
      <c r="F732" s="60"/>
      <c r="G732" s="60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4.25" customHeight="1" x14ac:dyDescent="0.25">
      <c r="A733" s="58"/>
      <c r="B733" s="58"/>
      <c r="C733" s="58"/>
      <c r="D733" s="58"/>
      <c r="E733" s="58"/>
      <c r="F733" s="60"/>
      <c r="G733" s="60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4.25" customHeight="1" x14ac:dyDescent="0.25">
      <c r="A734" s="58"/>
      <c r="B734" s="58"/>
      <c r="C734" s="58"/>
      <c r="D734" s="58"/>
      <c r="E734" s="58"/>
      <c r="F734" s="60"/>
      <c r="G734" s="60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4.25" customHeight="1" x14ac:dyDescent="0.25">
      <c r="A735" s="58"/>
      <c r="B735" s="58"/>
      <c r="C735" s="58"/>
      <c r="D735" s="58"/>
      <c r="E735" s="58"/>
      <c r="F735" s="60"/>
      <c r="G735" s="60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4.25" customHeight="1" x14ac:dyDescent="0.25">
      <c r="A736" s="58"/>
      <c r="B736" s="58"/>
      <c r="C736" s="58"/>
      <c r="D736" s="58"/>
      <c r="E736" s="58"/>
      <c r="F736" s="60"/>
      <c r="G736" s="60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4.25" customHeight="1" x14ac:dyDescent="0.25">
      <c r="A737" s="58"/>
      <c r="B737" s="58"/>
      <c r="C737" s="58"/>
      <c r="D737" s="58"/>
      <c r="E737" s="58"/>
      <c r="F737" s="60"/>
      <c r="G737" s="60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4.25" customHeight="1" x14ac:dyDescent="0.25">
      <c r="A738" s="58"/>
      <c r="B738" s="58"/>
      <c r="C738" s="58"/>
      <c r="D738" s="58"/>
      <c r="E738" s="58"/>
      <c r="F738" s="60"/>
      <c r="G738" s="60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4.25" customHeight="1" x14ac:dyDescent="0.25">
      <c r="A739" s="58"/>
      <c r="B739" s="58"/>
      <c r="C739" s="58"/>
      <c r="D739" s="58"/>
      <c r="E739" s="58"/>
      <c r="F739" s="60"/>
      <c r="G739" s="60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4.25" customHeight="1" x14ac:dyDescent="0.25">
      <c r="A740" s="58"/>
      <c r="B740" s="58"/>
      <c r="C740" s="58"/>
      <c r="D740" s="58"/>
      <c r="E740" s="58"/>
      <c r="F740" s="60"/>
      <c r="G740" s="60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4.25" customHeight="1" x14ac:dyDescent="0.25">
      <c r="A741" s="58"/>
      <c r="B741" s="58"/>
      <c r="C741" s="58"/>
      <c r="D741" s="58"/>
      <c r="E741" s="58"/>
      <c r="F741" s="60"/>
      <c r="G741" s="60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4.25" customHeight="1" x14ac:dyDescent="0.25">
      <c r="A742" s="58"/>
      <c r="B742" s="58"/>
      <c r="C742" s="58"/>
      <c r="D742" s="58"/>
      <c r="E742" s="58"/>
      <c r="F742" s="60"/>
      <c r="G742" s="60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4.25" customHeight="1" x14ac:dyDescent="0.25">
      <c r="A743" s="58"/>
      <c r="B743" s="58"/>
      <c r="C743" s="58"/>
      <c r="D743" s="58"/>
      <c r="E743" s="58"/>
      <c r="F743" s="60"/>
      <c r="G743" s="60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4.25" customHeight="1" x14ac:dyDescent="0.25">
      <c r="A744" s="58"/>
      <c r="B744" s="58"/>
      <c r="C744" s="58"/>
      <c r="D744" s="58"/>
      <c r="E744" s="58"/>
      <c r="F744" s="60"/>
      <c r="G744" s="60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4.25" customHeight="1" x14ac:dyDescent="0.25">
      <c r="A745" s="58"/>
      <c r="B745" s="58"/>
      <c r="C745" s="58"/>
      <c r="D745" s="58"/>
      <c r="E745" s="58"/>
      <c r="F745" s="60"/>
      <c r="G745" s="60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4.25" customHeight="1" x14ac:dyDescent="0.25">
      <c r="A746" s="58"/>
      <c r="B746" s="58"/>
      <c r="C746" s="58"/>
      <c r="D746" s="58"/>
      <c r="E746" s="58"/>
      <c r="F746" s="60"/>
      <c r="G746" s="60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4.25" customHeight="1" x14ac:dyDescent="0.25">
      <c r="A747" s="58"/>
      <c r="B747" s="58"/>
      <c r="C747" s="58"/>
      <c r="D747" s="58"/>
      <c r="E747" s="58"/>
      <c r="F747" s="60"/>
      <c r="G747" s="60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4.25" customHeight="1" x14ac:dyDescent="0.25">
      <c r="A748" s="58"/>
      <c r="B748" s="58"/>
      <c r="C748" s="58"/>
      <c r="D748" s="58"/>
      <c r="E748" s="58"/>
      <c r="F748" s="60"/>
      <c r="G748" s="60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4.25" customHeight="1" x14ac:dyDescent="0.25">
      <c r="A749" s="58"/>
      <c r="B749" s="58"/>
      <c r="C749" s="58"/>
      <c r="D749" s="58"/>
      <c r="E749" s="58"/>
      <c r="F749" s="60"/>
      <c r="G749" s="60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4.25" customHeight="1" x14ac:dyDescent="0.25">
      <c r="A750" s="58"/>
      <c r="B750" s="58"/>
      <c r="C750" s="58"/>
      <c r="D750" s="58"/>
      <c r="E750" s="58"/>
      <c r="F750" s="60"/>
      <c r="G750" s="60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4.25" customHeight="1" x14ac:dyDescent="0.25">
      <c r="A751" s="58"/>
      <c r="B751" s="58"/>
      <c r="C751" s="58"/>
      <c r="D751" s="58"/>
      <c r="E751" s="58"/>
      <c r="F751" s="60"/>
      <c r="G751" s="60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4.25" customHeight="1" x14ac:dyDescent="0.25">
      <c r="A752" s="58"/>
      <c r="B752" s="58"/>
      <c r="C752" s="58"/>
      <c r="D752" s="58"/>
      <c r="E752" s="58"/>
      <c r="F752" s="60"/>
      <c r="G752" s="60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4.25" customHeight="1" x14ac:dyDescent="0.25">
      <c r="A753" s="58"/>
      <c r="B753" s="58"/>
      <c r="C753" s="58"/>
      <c r="D753" s="58"/>
      <c r="E753" s="58"/>
      <c r="F753" s="60"/>
      <c r="G753" s="60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4.25" customHeight="1" x14ac:dyDescent="0.25">
      <c r="A754" s="58"/>
      <c r="B754" s="58"/>
      <c r="C754" s="58"/>
      <c r="D754" s="58"/>
      <c r="E754" s="58"/>
      <c r="F754" s="60"/>
      <c r="G754" s="60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4.25" customHeight="1" x14ac:dyDescent="0.25">
      <c r="A755" s="58"/>
      <c r="B755" s="58"/>
      <c r="C755" s="58"/>
      <c r="D755" s="58"/>
      <c r="E755" s="58"/>
      <c r="F755" s="60"/>
      <c r="G755" s="60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4.25" customHeight="1" x14ac:dyDescent="0.25">
      <c r="A756" s="58"/>
      <c r="B756" s="58"/>
      <c r="C756" s="58"/>
      <c r="D756" s="58"/>
      <c r="E756" s="58"/>
      <c r="F756" s="60"/>
      <c r="G756" s="60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4.25" customHeight="1" x14ac:dyDescent="0.25">
      <c r="A757" s="58"/>
      <c r="B757" s="58"/>
      <c r="C757" s="58"/>
      <c r="D757" s="58"/>
      <c r="E757" s="58"/>
      <c r="F757" s="60"/>
      <c r="G757" s="60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4.25" customHeight="1" x14ac:dyDescent="0.25">
      <c r="A758" s="58"/>
      <c r="B758" s="58"/>
      <c r="C758" s="58"/>
      <c r="D758" s="58"/>
      <c r="E758" s="58"/>
      <c r="F758" s="60"/>
      <c r="G758" s="60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4.25" customHeight="1" x14ac:dyDescent="0.25">
      <c r="A759" s="58"/>
      <c r="B759" s="58"/>
      <c r="C759" s="58"/>
      <c r="D759" s="58"/>
      <c r="E759" s="58"/>
      <c r="F759" s="60"/>
      <c r="G759" s="60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4.25" customHeight="1" x14ac:dyDescent="0.25">
      <c r="A760" s="58"/>
      <c r="B760" s="58"/>
      <c r="C760" s="58"/>
      <c r="D760" s="58"/>
      <c r="E760" s="58"/>
      <c r="F760" s="60"/>
      <c r="G760" s="60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4.25" customHeight="1" x14ac:dyDescent="0.25">
      <c r="A761" s="58"/>
      <c r="B761" s="58"/>
      <c r="C761" s="58"/>
      <c r="D761" s="58"/>
      <c r="E761" s="58"/>
      <c r="F761" s="60"/>
      <c r="G761" s="60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4.25" customHeight="1" x14ac:dyDescent="0.25">
      <c r="A762" s="58"/>
      <c r="B762" s="58"/>
      <c r="C762" s="58"/>
      <c r="D762" s="58"/>
      <c r="E762" s="58"/>
      <c r="F762" s="60"/>
      <c r="G762" s="60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4.25" customHeight="1" x14ac:dyDescent="0.25">
      <c r="A763" s="58"/>
      <c r="B763" s="58"/>
      <c r="C763" s="58"/>
      <c r="D763" s="58"/>
      <c r="E763" s="58"/>
      <c r="F763" s="60"/>
      <c r="G763" s="60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4.25" customHeight="1" x14ac:dyDescent="0.25">
      <c r="A764" s="58"/>
      <c r="B764" s="58"/>
      <c r="C764" s="58"/>
      <c r="D764" s="58"/>
      <c r="E764" s="58"/>
      <c r="F764" s="60"/>
      <c r="G764" s="60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4.25" customHeight="1" x14ac:dyDescent="0.25">
      <c r="A765" s="58"/>
      <c r="B765" s="58"/>
      <c r="C765" s="58"/>
      <c r="D765" s="58"/>
      <c r="E765" s="58"/>
      <c r="F765" s="60"/>
      <c r="G765" s="60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4.25" customHeight="1" x14ac:dyDescent="0.25">
      <c r="A766" s="58"/>
      <c r="B766" s="58"/>
      <c r="C766" s="58"/>
      <c r="D766" s="58"/>
      <c r="E766" s="58"/>
      <c r="F766" s="60"/>
      <c r="G766" s="60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4.25" customHeight="1" x14ac:dyDescent="0.25">
      <c r="A767" s="58"/>
      <c r="B767" s="58"/>
      <c r="C767" s="58"/>
      <c r="D767" s="58"/>
      <c r="E767" s="58"/>
      <c r="F767" s="60"/>
      <c r="G767" s="60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4.25" customHeight="1" x14ac:dyDescent="0.25">
      <c r="A768" s="58"/>
      <c r="B768" s="58"/>
      <c r="C768" s="58"/>
      <c r="D768" s="58"/>
      <c r="E768" s="58"/>
      <c r="F768" s="60"/>
      <c r="G768" s="60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4.25" customHeight="1" x14ac:dyDescent="0.25">
      <c r="A769" s="58"/>
      <c r="B769" s="58"/>
      <c r="C769" s="58"/>
      <c r="D769" s="58"/>
      <c r="E769" s="58"/>
      <c r="F769" s="60"/>
      <c r="G769" s="60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4.25" customHeight="1" x14ac:dyDescent="0.25">
      <c r="A770" s="58"/>
      <c r="B770" s="58"/>
      <c r="C770" s="58"/>
      <c r="D770" s="58"/>
      <c r="E770" s="58"/>
      <c r="F770" s="60"/>
      <c r="G770" s="60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4.25" customHeight="1" x14ac:dyDescent="0.25">
      <c r="A771" s="58"/>
      <c r="B771" s="58"/>
      <c r="C771" s="58"/>
      <c r="D771" s="58"/>
      <c r="E771" s="58"/>
      <c r="F771" s="60"/>
      <c r="G771" s="60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4.25" customHeight="1" x14ac:dyDescent="0.25">
      <c r="A772" s="58"/>
      <c r="B772" s="58"/>
      <c r="C772" s="58"/>
      <c r="D772" s="58"/>
      <c r="E772" s="58"/>
      <c r="F772" s="60"/>
      <c r="G772" s="60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4.25" customHeight="1" x14ac:dyDescent="0.25">
      <c r="A773" s="58"/>
      <c r="B773" s="58"/>
      <c r="C773" s="58"/>
      <c r="D773" s="58"/>
      <c r="E773" s="58"/>
      <c r="F773" s="60"/>
      <c r="G773" s="60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4.25" customHeight="1" x14ac:dyDescent="0.25">
      <c r="A774" s="58"/>
      <c r="B774" s="58"/>
      <c r="C774" s="58"/>
      <c r="D774" s="58"/>
      <c r="E774" s="58"/>
      <c r="F774" s="60"/>
      <c r="G774" s="60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4.25" customHeight="1" x14ac:dyDescent="0.25">
      <c r="A775" s="58"/>
      <c r="B775" s="58"/>
      <c r="C775" s="58"/>
      <c r="D775" s="58"/>
      <c r="E775" s="58"/>
      <c r="F775" s="60"/>
      <c r="G775" s="60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4.25" customHeight="1" x14ac:dyDescent="0.25">
      <c r="A776" s="58"/>
      <c r="B776" s="58"/>
      <c r="C776" s="58"/>
      <c r="D776" s="58"/>
      <c r="E776" s="58"/>
      <c r="F776" s="60"/>
      <c r="G776" s="60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4.25" customHeight="1" x14ac:dyDescent="0.25">
      <c r="A777" s="58"/>
      <c r="B777" s="58"/>
      <c r="C777" s="58"/>
      <c r="D777" s="58"/>
      <c r="E777" s="58"/>
      <c r="F777" s="60"/>
      <c r="G777" s="60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4.25" customHeight="1" x14ac:dyDescent="0.25">
      <c r="A778" s="58"/>
      <c r="B778" s="58"/>
      <c r="C778" s="58"/>
      <c r="D778" s="58"/>
      <c r="E778" s="58"/>
      <c r="F778" s="60"/>
      <c r="G778" s="60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4.25" customHeight="1" x14ac:dyDescent="0.25">
      <c r="A779" s="58"/>
      <c r="B779" s="58"/>
      <c r="C779" s="58"/>
      <c r="D779" s="58"/>
      <c r="E779" s="58"/>
      <c r="F779" s="60"/>
      <c r="G779" s="60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4.25" customHeight="1" x14ac:dyDescent="0.25">
      <c r="A780" s="58"/>
      <c r="B780" s="58"/>
      <c r="C780" s="58"/>
      <c r="D780" s="58"/>
      <c r="E780" s="58"/>
      <c r="F780" s="60"/>
      <c r="G780" s="60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4.25" customHeight="1" x14ac:dyDescent="0.25">
      <c r="A781" s="58"/>
      <c r="B781" s="58"/>
      <c r="C781" s="58"/>
      <c r="D781" s="58"/>
      <c r="E781" s="58"/>
      <c r="F781" s="60"/>
      <c r="G781" s="60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4.25" customHeight="1" x14ac:dyDescent="0.25">
      <c r="A782" s="58"/>
      <c r="B782" s="58"/>
      <c r="C782" s="58"/>
      <c r="D782" s="58"/>
      <c r="E782" s="58"/>
      <c r="F782" s="60"/>
      <c r="G782" s="60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4.25" customHeight="1" x14ac:dyDescent="0.25">
      <c r="A783" s="58"/>
      <c r="B783" s="58"/>
      <c r="C783" s="58"/>
      <c r="D783" s="58"/>
      <c r="E783" s="58"/>
      <c r="F783" s="60"/>
      <c r="G783" s="60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4.25" customHeight="1" x14ac:dyDescent="0.25">
      <c r="A784" s="58"/>
      <c r="B784" s="58"/>
      <c r="C784" s="58"/>
      <c r="D784" s="58"/>
      <c r="E784" s="58"/>
      <c r="F784" s="60"/>
      <c r="G784" s="60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4.25" customHeight="1" x14ac:dyDescent="0.25">
      <c r="A785" s="58"/>
      <c r="B785" s="58"/>
      <c r="C785" s="58"/>
      <c r="D785" s="58"/>
      <c r="E785" s="58"/>
      <c r="F785" s="60"/>
      <c r="G785" s="60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4.25" customHeight="1" x14ac:dyDescent="0.25">
      <c r="A786" s="58"/>
      <c r="B786" s="58"/>
      <c r="C786" s="58"/>
      <c r="D786" s="58"/>
      <c r="E786" s="58"/>
      <c r="F786" s="60"/>
      <c r="G786" s="60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4.25" customHeight="1" x14ac:dyDescent="0.25">
      <c r="A787" s="58"/>
      <c r="B787" s="58"/>
      <c r="C787" s="58"/>
      <c r="D787" s="58"/>
      <c r="E787" s="58"/>
      <c r="F787" s="60"/>
      <c r="G787" s="60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4.25" customHeight="1" x14ac:dyDescent="0.25">
      <c r="A788" s="58"/>
      <c r="B788" s="58"/>
      <c r="C788" s="58"/>
      <c r="D788" s="58"/>
      <c r="E788" s="58"/>
      <c r="F788" s="60"/>
      <c r="G788" s="60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4.25" customHeight="1" x14ac:dyDescent="0.25">
      <c r="A789" s="58"/>
      <c r="B789" s="58"/>
      <c r="C789" s="58"/>
      <c r="D789" s="58"/>
      <c r="E789" s="58"/>
      <c r="F789" s="60"/>
      <c r="G789" s="60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4.25" customHeight="1" x14ac:dyDescent="0.25">
      <c r="A790" s="58"/>
      <c r="B790" s="58"/>
      <c r="C790" s="58"/>
      <c r="D790" s="58"/>
      <c r="E790" s="58"/>
      <c r="F790" s="60"/>
      <c r="G790" s="60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4.25" customHeight="1" x14ac:dyDescent="0.25">
      <c r="A791" s="58"/>
      <c r="B791" s="58"/>
      <c r="C791" s="58"/>
      <c r="D791" s="58"/>
      <c r="E791" s="58"/>
      <c r="F791" s="60"/>
      <c r="G791" s="60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4.25" customHeight="1" x14ac:dyDescent="0.25">
      <c r="A792" s="58"/>
      <c r="B792" s="58"/>
      <c r="C792" s="58"/>
      <c r="D792" s="58"/>
      <c r="E792" s="58"/>
      <c r="F792" s="60"/>
      <c r="G792" s="60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4.25" customHeight="1" x14ac:dyDescent="0.25">
      <c r="A793" s="58"/>
      <c r="B793" s="58"/>
      <c r="C793" s="58"/>
      <c r="D793" s="58"/>
      <c r="E793" s="58"/>
      <c r="F793" s="60"/>
      <c r="G793" s="60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4.25" customHeight="1" x14ac:dyDescent="0.25">
      <c r="A794" s="58"/>
      <c r="B794" s="58"/>
      <c r="C794" s="58"/>
      <c r="D794" s="58"/>
      <c r="E794" s="58"/>
      <c r="F794" s="60"/>
      <c r="G794" s="60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4.25" customHeight="1" x14ac:dyDescent="0.25">
      <c r="A795" s="58"/>
      <c r="B795" s="58"/>
      <c r="C795" s="58"/>
      <c r="D795" s="58"/>
      <c r="E795" s="58"/>
      <c r="F795" s="60"/>
      <c r="G795" s="60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4.25" customHeight="1" x14ac:dyDescent="0.25">
      <c r="A796" s="58"/>
      <c r="B796" s="58"/>
      <c r="C796" s="58"/>
      <c r="D796" s="58"/>
      <c r="E796" s="58"/>
      <c r="F796" s="60"/>
      <c r="G796" s="60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4.25" customHeight="1" x14ac:dyDescent="0.25">
      <c r="A797" s="58"/>
      <c r="B797" s="58"/>
      <c r="C797" s="58"/>
      <c r="D797" s="58"/>
      <c r="E797" s="58"/>
      <c r="F797" s="60"/>
      <c r="G797" s="60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4.25" customHeight="1" x14ac:dyDescent="0.25">
      <c r="A798" s="58"/>
      <c r="B798" s="58"/>
      <c r="C798" s="58"/>
      <c r="D798" s="58"/>
      <c r="E798" s="58"/>
      <c r="F798" s="60"/>
      <c r="G798" s="60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4.25" customHeight="1" x14ac:dyDescent="0.25">
      <c r="A799" s="58"/>
      <c r="B799" s="58"/>
      <c r="C799" s="58"/>
      <c r="D799" s="58"/>
      <c r="E799" s="58"/>
      <c r="F799" s="60"/>
      <c r="G799" s="60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4.25" customHeight="1" x14ac:dyDescent="0.25">
      <c r="A800" s="58"/>
      <c r="B800" s="58"/>
      <c r="C800" s="58"/>
      <c r="D800" s="58"/>
      <c r="E800" s="58"/>
      <c r="F800" s="60"/>
      <c r="G800" s="60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4.25" customHeight="1" x14ac:dyDescent="0.25">
      <c r="A801" s="58"/>
      <c r="B801" s="58"/>
      <c r="C801" s="58"/>
      <c r="D801" s="58"/>
      <c r="E801" s="58"/>
      <c r="F801" s="60"/>
      <c r="G801" s="60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4.25" customHeight="1" x14ac:dyDescent="0.25">
      <c r="A802" s="58"/>
      <c r="B802" s="58"/>
      <c r="C802" s="58"/>
      <c r="D802" s="58"/>
      <c r="E802" s="58"/>
      <c r="F802" s="60"/>
      <c r="G802" s="60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4.25" customHeight="1" x14ac:dyDescent="0.25">
      <c r="A803" s="58"/>
      <c r="B803" s="58"/>
      <c r="C803" s="58"/>
      <c r="D803" s="58"/>
      <c r="E803" s="58"/>
      <c r="F803" s="60"/>
      <c r="G803" s="60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4.25" customHeight="1" x14ac:dyDescent="0.25">
      <c r="A804" s="58"/>
      <c r="B804" s="58"/>
      <c r="C804" s="58"/>
      <c r="D804" s="58"/>
      <c r="E804" s="58"/>
      <c r="F804" s="60"/>
      <c r="G804" s="60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4.25" customHeight="1" x14ac:dyDescent="0.25">
      <c r="A805" s="58"/>
      <c r="B805" s="58"/>
      <c r="C805" s="58"/>
      <c r="D805" s="58"/>
      <c r="E805" s="58"/>
      <c r="F805" s="60"/>
      <c r="G805" s="60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4.25" customHeight="1" x14ac:dyDescent="0.25">
      <c r="A806" s="58"/>
      <c r="B806" s="58"/>
      <c r="C806" s="58"/>
      <c r="D806" s="58"/>
      <c r="E806" s="58"/>
      <c r="F806" s="60"/>
      <c r="G806" s="60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4.25" customHeight="1" x14ac:dyDescent="0.25">
      <c r="A807" s="58"/>
      <c r="B807" s="58"/>
      <c r="C807" s="58"/>
      <c r="D807" s="58"/>
      <c r="E807" s="58"/>
      <c r="F807" s="60"/>
      <c r="G807" s="60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4.25" customHeight="1" x14ac:dyDescent="0.25">
      <c r="A808" s="58"/>
      <c r="B808" s="58"/>
      <c r="C808" s="58"/>
      <c r="D808" s="58"/>
      <c r="E808" s="58"/>
      <c r="F808" s="60"/>
      <c r="G808" s="60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4.25" customHeight="1" x14ac:dyDescent="0.25">
      <c r="A809" s="58"/>
      <c r="B809" s="58"/>
      <c r="C809" s="58"/>
      <c r="D809" s="58"/>
      <c r="E809" s="58"/>
      <c r="F809" s="60"/>
      <c r="G809" s="60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4.25" customHeight="1" x14ac:dyDescent="0.25">
      <c r="A810" s="58"/>
      <c r="B810" s="58"/>
      <c r="C810" s="58"/>
      <c r="D810" s="58"/>
      <c r="E810" s="58"/>
      <c r="F810" s="60"/>
      <c r="G810" s="60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4.25" customHeight="1" x14ac:dyDescent="0.25">
      <c r="A811" s="58"/>
      <c r="B811" s="58"/>
      <c r="C811" s="58"/>
      <c r="D811" s="58"/>
      <c r="E811" s="58"/>
      <c r="F811" s="60"/>
      <c r="G811" s="60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4.25" customHeight="1" x14ac:dyDescent="0.25">
      <c r="A812" s="58"/>
      <c r="B812" s="58"/>
      <c r="C812" s="58"/>
      <c r="D812" s="58"/>
      <c r="E812" s="58"/>
      <c r="F812" s="60"/>
      <c r="G812" s="60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4.25" customHeight="1" x14ac:dyDescent="0.25">
      <c r="A813" s="58"/>
      <c r="B813" s="58"/>
      <c r="C813" s="58"/>
      <c r="D813" s="58"/>
      <c r="E813" s="58"/>
      <c r="F813" s="60"/>
      <c r="G813" s="60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4.25" customHeight="1" x14ac:dyDescent="0.25">
      <c r="A814" s="58"/>
      <c r="B814" s="58"/>
      <c r="C814" s="58"/>
      <c r="D814" s="58"/>
      <c r="E814" s="58"/>
      <c r="F814" s="60"/>
      <c r="G814" s="60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4.25" customHeight="1" x14ac:dyDescent="0.25">
      <c r="A815" s="58"/>
      <c r="B815" s="58"/>
      <c r="C815" s="58"/>
      <c r="D815" s="58"/>
      <c r="E815" s="58"/>
      <c r="F815" s="60"/>
      <c r="G815" s="60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4.25" customHeight="1" x14ac:dyDescent="0.25">
      <c r="A816" s="58"/>
      <c r="B816" s="58"/>
      <c r="C816" s="58"/>
      <c r="D816" s="58"/>
      <c r="E816" s="58"/>
      <c r="F816" s="60"/>
      <c r="G816" s="60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4.25" customHeight="1" x14ac:dyDescent="0.25">
      <c r="A817" s="58"/>
      <c r="B817" s="58"/>
      <c r="C817" s="58"/>
      <c r="D817" s="58"/>
      <c r="E817" s="58"/>
      <c r="F817" s="60"/>
      <c r="G817" s="60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4.25" customHeight="1" x14ac:dyDescent="0.25">
      <c r="A818" s="58"/>
      <c r="B818" s="58"/>
      <c r="C818" s="58"/>
      <c r="D818" s="58"/>
      <c r="E818" s="58"/>
      <c r="F818" s="60"/>
      <c r="G818" s="60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4.25" customHeight="1" x14ac:dyDescent="0.25">
      <c r="A819" s="58"/>
      <c r="B819" s="58"/>
      <c r="C819" s="58"/>
      <c r="D819" s="58"/>
      <c r="E819" s="58"/>
      <c r="F819" s="60"/>
      <c r="G819" s="60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4.25" customHeight="1" x14ac:dyDescent="0.25">
      <c r="A820" s="58"/>
      <c r="B820" s="58"/>
      <c r="C820" s="58"/>
      <c r="D820" s="58"/>
      <c r="E820" s="58"/>
      <c r="F820" s="60"/>
      <c r="G820" s="60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4.25" customHeight="1" x14ac:dyDescent="0.25">
      <c r="A821" s="58"/>
      <c r="B821" s="58"/>
      <c r="C821" s="58"/>
      <c r="D821" s="58"/>
      <c r="E821" s="58"/>
      <c r="F821" s="60"/>
      <c r="G821" s="60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4.25" customHeight="1" x14ac:dyDescent="0.25">
      <c r="A822" s="58"/>
      <c r="B822" s="58"/>
      <c r="C822" s="58"/>
      <c r="D822" s="58"/>
      <c r="E822" s="58"/>
      <c r="F822" s="60"/>
      <c r="G822" s="60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4.25" customHeight="1" x14ac:dyDescent="0.25">
      <c r="A823" s="58"/>
      <c r="B823" s="58"/>
      <c r="C823" s="58"/>
      <c r="D823" s="58"/>
      <c r="E823" s="58"/>
      <c r="F823" s="60"/>
      <c r="G823" s="60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4.25" customHeight="1" x14ac:dyDescent="0.25">
      <c r="A824" s="58"/>
      <c r="B824" s="58"/>
      <c r="C824" s="58"/>
      <c r="D824" s="58"/>
      <c r="E824" s="58"/>
      <c r="F824" s="60"/>
      <c r="G824" s="60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4.25" customHeight="1" x14ac:dyDescent="0.25">
      <c r="A825" s="58"/>
      <c r="B825" s="58"/>
      <c r="C825" s="58"/>
      <c r="D825" s="58"/>
      <c r="E825" s="58"/>
      <c r="F825" s="60"/>
      <c r="G825" s="60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4.25" customHeight="1" x14ac:dyDescent="0.25">
      <c r="A826" s="58"/>
      <c r="B826" s="58"/>
      <c r="C826" s="58"/>
      <c r="D826" s="58"/>
      <c r="E826" s="58"/>
      <c r="F826" s="60"/>
      <c r="G826" s="60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4.25" customHeight="1" x14ac:dyDescent="0.25">
      <c r="A827" s="58"/>
      <c r="B827" s="58"/>
      <c r="C827" s="58"/>
      <c r="D827" s="58"/>
      <c r="E827" s="58"/>
      <c r="F827" s="60"/>
      <c r="G827" s="60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4.25" customHeight="1" x14ac:dyDescent="0.25">
      <c r="A828" s="58"/>
      <c r="B828" s="58"/>
      <c r="C828" s="58"/>
      <c r="D828" s="58"/>
      <c r="E828" s="58"/>
      <c r="F828" s="60"/>
      <c r="G828" s="60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4.25" customHeight="1" x14ac:dyDescent="0.25">
      <c r="A829" s="58"/>
      <c r="B829" s="58"/>
      <c r="C829" s="58"/>
      <c r="D829" s="58"/>
      <c r="E829" s="58"/>
      <c r="F829" s="60"/>
      <c r="G829" s="60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4.25" customHeight="1" x14ac:dyDescent="0.25">
      <c r="A830" s="58"/>
      <c r="B830" s="58"/>
      <c r="C830" s="58"/>
      <c r="D830" s="58"/>
      <c r="E830" s="58"/>
      <c r="F830" s="60"/>
      <c r="G830" s="60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4.25" customHeight="1" x14ac:dyDescent="0.25">
      <c r="A831" s="58"/>
      <c r="B831" s="58"/>
      <c r="C831" s="58"/>
      <c r="D831" s="58"/>
      <c r="E831" s="58"/>
      <c r="F831" s="60"/>
      <c r="G831" s="60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4.25" customHeight="1" x14ac:dyDescent="0.25">
      <c r="A832" s="58"/>
      <c r="B832" s="58"/>
      <c r="C832" s="58"/>
      <c r="D832" s="58"/>
      <c r="E832" s="58"/>
      <c r="F832" s="60"/>
      <c r="G832" s="60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4.25" customHeight="1" x14ac:dyDescent="0.25">
      <c r="A833" s="58"/>
      <c r="B833" s="58"/>
      <c r="C833" s="58"/>
      <c r="D833" s="58"/>
      <c r="E833" s="58"/>
      <c r="F833" s="60"/>
      <c r="G833" s="60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4.25" customHeight="1" x14ac:dyDescent="0.25">
      <c r="A834" s="58"/>
      <c r="B834" s="58"/>
      <c r="C834" s="58"/>
      <c r="D834" s="58"/>
      <c r="E834" s="58"/>
      <c r="F834" s="60"/>
      <c r="G834" s="60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4.25" customHeight="1" x14ac:dyDescent="0.25">
      <c r="A835" s="58"/>
      <c r="B835" s="58"/>
      <c r="C835" s="58"/>
      <c r="D835" s="58"/>
      <c r="E835" s="58"/>
      <c r="F835" s="60"/>
      <c r="G835" s="60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4.25" customHeight="1" x14ac:dyDescent="0.25">
      <c r="A836" s="58"/>
      <c r="B836" s="58"/>
      <c r="C836" s="58"/>
      <c r="D836" s="58"/>
      <c r="E836" s="58"/>
      <c r="F836" s="60"/>
      <c r="G836" s="60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4.25" customHeight="1" x14ac:dyDescent="0.25">
      <c r="A837" s="58"/>
      <c r="B837" s="58"/>
      <c r="C837" s="58"/>
      <c r="D837" s="58"/>
      <c r="E837" s="58"/>
      <c r="F837" s="60"/>
      <c r="G837" s="60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4.25" customHeight="1" x14ac:dyDescent="0.25">
      <c r="A838" s="58"/>
      <c r="B838" s="58"/>
      <c r="C838" s="58"/>
      <c r="D838" s="58"/>
      <c r="E838" s="58"/>
      <c r="F838" s="60"/>
      <c r="G838" s="60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4.25" customHeight="1" x14ac:dyDescent="0.25">
      <c r="A839" s="58"/>
      <c r="B839" s="58"/>
      <c r="C839" s="58"/>
      <c r="D839" s="58"/>
      <c r="E839" s="58"/>
      <c r="F839" s="60"/>
      <c r="G839" s="60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4.25" customHeight="1" x14ac:dyDescent="0.25">
      <c r="A840" s="58"/>
      <c r="B840" s="58"/>
      <c r="C840" s="58"/>
      <c r="D840" s="58"/>
      <c r="E840" s="58"/>
      <c r="F840" s="60"/>
      <c r="G840" s="60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4.25" customHeight="1" x14ac:dyDescent="0.25">
      <c r="A841" s="58"/>
      <c r="B841" s="58"/>
      <c r="C841" s="58"/>
      <c r="D841" s="58"/>
      <c r="E841" s="58"/>
      <c r="F841" s="60"/>
      <c r="G841" s="60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4.25" customHeight="1" x14ac:dyDescent="0.25">
      <c r="A842" s="58"/>
      <c r="B842" s="58"/>
      <c r="C842" s="58"/>
      <c r="D842" s="58"/>
      <c r="E842" s="58"/>
      <c r="F842" s="60"/>
      <c r="G842" s="60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4.25" customHeight="1" x14ac:dyDescent="0.25">
      <c r="A843" s="58"/>
      <c r="B843" s="58"/>
      <c r="C843" s="58"/>
      <c r="D843" s="58"/>
      <c r="E843" s="58"/>
      <c r="F843" s="60"/>
      <c r="G843" s="60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4.25" customHeight="1" x14ac:dyDescent="0.25">
      <c r="A844" s="58"/>
      <c r="B844" s="58"/>
      <c r="C844" s="58"/>
      <c r="D844" s="58"/>
      <c r="E844" s="58"/>
      <c r="F844" s="60"/>
      <c r="G844" s="60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4.25" customHeight="1" x14ac:dyDescent="0.25">
      <c r="A845" s="58"/>
      <c r="B845" s="58"/>
      <c r="C845" s="58"/>
      <c r="D845" s="58"/>
      <c r="E845" s="58"/>
      <c r="F845" s="60"/>
      <c r="G845" s="60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4.25" customHeight="1" x14ac:dyDescent="0.25">
      <c r="A846" s="58"/>
      <c r="B846" s="58"/>
      <c r="C846" s="58"/>
      <c r="D846" s="58"/>
      <c r="E846" s="58"/>
      <c r="F846" s="60"/>
      <c r="G846" s="60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4.25" customHeight="1" x14ac:dyDescent="0.25">
      <c r="A847" s="58"/>
      <c r="B847" s="58"/>
      <c r="C847" s="58"/>
      <c r="D847" s="58"/>
      <c r="E847" s="58"/>
      <c r="F847" s="60"/>
      <c r="G847" s="60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4.25" customHeight="1" x14ac:dyDescent="0.25">
      <c r="A848" s="58"/>
      <c r="B848" s="58"/>
      <c r="C848" s="58"/>
      <c r="D848" s="58"/>
      <c r="E848" s="58"/>
      <c r="F848" s="60"/>
      <c r="G848" s="60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4.25" customHeight="1" x14ac:dyDescent="0.25">
      <c r="A849" s="58"/>
      <c r="B849" s="58"/>
      <c r="C849" s="58"/>
      <c r="D849" s="58"/>
      <c r="E849" s="58"/>
      <c r="F849" s="60"/>
      <c r="G849" s="60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4.25" customHeight="1" x14ac:dyDescent="0.25">
      <c r="A850" s="58"/>
      <c r="B850" s="58"/>
      <c r="C850" s="58"/>
      <c r="D850" s="58"/>
      <c r="E850" s="58"/>
      <c r="F850" s="60"/>
      <c r="G850" s="60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4.25" customHeight="1" x14ac:dyDescent="0.25">
      <c r="A851" s="58"/>
      <c r="B851" s="58"/>
      <c r="C851" s="58"/>
      <c r="D851" s="58"/>
      <c r="E851" s="58"/>
      <c r="F851" s="60"/>
      <c r="G851" s="60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4.25" customHeight="1" x14ac:dyDescent="0.25">
      <c r="A852" s="58"/>
      <c r="B852" s="58"/>
      <c r="C852" s="58"/>
      <c r="D852" s="58"/>
      <c r="E852" s="58"/>
      <c r="F852" s="60"/>
      <c r="G852" s="60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4.25" customHeight="1" x14ac:dyDescent="0.25">
      <c r="A853" s="58"/>
      <c r="B853" s="58"/>
      <c r="C853" s="58"/>
      <c r="D853" s="58"/>
      <c r="E853" s="58"/>
      <c r="F853" s="60"/>
      <c r="G853" s="60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4.25" customHeight="1" x14ac:dyDescent="0.25">
      <c r="A854" s="58"/>
      <c r="B854" s="58"/>
      <c r="C854" s="58"/>
      <c r="D854" s="58"/>
      <c r="E854" s="58"/>
      <c r="F854" s="60"/>
      <c r="G854" s="60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4.25" customHeight="1" x14ac:dyDescent="0.25">
      <c r="A855" s="58"/>
      <c r="B855" s="58"/>
      <c r="C855" s="58"/>
      <c r="D855" s="58"/>
      <c r="E855" s="58"/>
      <c r="F855" s="60"/>
      <c r="G855" s="60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4.25" customHeight="1" x14ac:dyDescent="0.25">
      <c r="A856" s="58"/>
      <c r="B856" s="58"/>
      <c r="C856" s="58"/>
      <c r="D856" s="58"/>
      <c r="E856" s="58"/>
      <c r="F856" s="60"/>
      <c r="G856" s="60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4.25" customHeight="1" x14ac:dyDescent="0.25">
      <c r="A857" s="58"/>
      <c r="B857" s="58"/>
      <c r="C857" s="58"/>
      <c r="D857" s="58"/>
      <c r="E857" s="58"/>
      <c r="F857" s="60"/>
      <c r="G857" s="60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4.25" customHeight="1" x14ac:dyDescent="0.25">
      <c r="A858" s="58"/>
      <c r="B858" s="58"/>
      <c r="C858" s="58"/>
      <c r="D858" s="58"/>
      <c r="E858" s="58"/>
      <c r="F858" s="60"/>
      <c r="G858" s="60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4.25" customHeight="1" x14ac:dyDescent="0.25">
      <c r="A859" s="58"/>
      <c r="B859" s="58"/>
      <c r="C859" s="58"/>
      <c r="D859" s="58"/>
      <c r="E859" s="58"/>
      <c r="F859" s="60"/>
      <c r="G859" s="60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4.25" customHeight="1" x14ac:dyDescent="0.25">
      <c r="A860" s="58"/>
      <c r="B860" s="58"/>
      <c r="C860" s="58"/>
      <c r="D860" s="58"/>
      <c r="E860" s="58"/>
      <c r="F860" s="60"/>
      <c r="G860" s="60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4.25" customHeight="1" x14ac:dyDescent="0.25">
      <c r="A861" s="58"/>
      <c r="B861" s="58"/>
      <c r="C861" s="58"/>
      <c r="D861" s="58"/>
      <c r="E861" s="58"/>
      <c r="F861" s="60"/>
      <c r="G861" s="60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4.25" customHeight="1" x14ac:dyDescent="0.25">
      <c r="A862" s="58"/>
      <c r="B862" s="58"/>
      <c r="C862" s="58"/>
      <c r="D862" s="58"/>
      <c r="E862" s="58"/>
      <c r="F862" s="60"/>
      <c r="G862" s="60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4.25" customHeight="1" x14ac:dyDescent="0.25">
      <c r="A863" s="58"/>
      <c r="B863" s="58"/>
      <c r="C863" s="58"/>
      <c r="D863" s="58"/>
      <c r="E863" s="58"/>
      <c r="F863" s="60"/>
      <c r="G863" s="60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4.25" customHeight="1" x14ac:dyDescent="0.25">
      <c r="A864" s="58"/>
      <c r="B864" s="58"/>
      <c r="C864" s="58"/>
      <c r="D864" s="58"/>
      <c r="E864" s="58"/>
      <c r="F864" s="60"/>
      <c r="G864" s="60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4.25" customHeight="1" x14ac:dyDescent="0.25">
      <c r="A865" s="58"/>
      <c r="B865" s="58"/>
      <c r="C865" s="58"/>
      <c r="D865" s="58"/>
      <c r="E865" s="58"/>
      <c r="F865" s="60"/>
      <c r="G865" s="60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4.25" customHeight="1" x14ac:dyDescent="0.25">
      <c r="A866" s="58"/>
      <c r="B866" s="58"/>
      <c r="C866" s="58"/>
      <c r="D866" s="58"/>
      <c r="E866" s="58"/>
      <c r="F866" s="60"/>
      <c r="G866" s="60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4.25" customHeight="1" x14ac:dyDescent="0.25">
      <c r="A867" s="58"/>
      <c r="B867" s="58"/>
      <c r="C867" s="58"/>
      <c r="D867" s="58"/>
      <c r="E867" s="58"/>
      <c r="F867" s="60"/>
      <c r="G867" s="60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4.25" customHeight="1" x14ac:dyDescent="0.25">
      <c r="A868" s="58"/>
      <c r="B868" s="58"/>
      <c r="C868" s="58"/>
      <c r="D868" s="58"/>
      <c r="E868" s="58"/>
      <c r="F868" s="60"/>
      <c r="G868" s="60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4.25" customHeight="1" x14ac:dyDescent="0.25">
      <c r="A869" s="58"/>
      <c r="B869" s="58"/>
      <c r="C869" s="58"/>
      <c r="D869" s="58"/>
      <c r="E869" s="58"/>
      <c r="F869" s="60"/>
      <c r="G869" s="60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4.25" customHeight="1" x14ac:dyDescent="0.25">
      <c r="A870" s="58"/>
      <c r="B870" s="58"/>
      <c r="C870" s="58"/>
      <c r="D870" s="58"/>
      <c r="E870" s="58"/>
      <c r="F870" s="60"/>
      <c r="G870" s="60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4.25" customHeight="1" x14ac:dyDescent="0.25">
      <c r="A871" s="58"/>
      <c r="B871" s="58"/>
      <c r="C871" s="58"/>
      <c r="D871" s="58"/>
      <c r="E871" s="58"/>
      <c r="F871" s="60"/>
      <c r="G871" s="60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4.25" customHeight="1" x14ac:dyDescent="0.25">
      <c r="A872" s="58"/>
      <c r="B872" s="58"/>
      <c r="C872" s="58"/>
      <c r="D872" s="58"/>
      <c r="E872" s="58"/>
      <c r="F872" s="60"/>
      <c r="G872" s="60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4.25" customHeight="1" x14ac:dyDescent="0.25">
      <c r="A873" s="58"/>
      <c r="B873" s="58"/>
      <c r="C873" s="58"/>
      <c r="D873" s="58"/>
      <c r="E873" s="58"/>
      <c r="F873" s="60"/>
      <c r="G873" s="60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4.25" customHeight="1" x14ac:dyDescent="0.25">
      <c r="A874" s="58"/>
      <c r="B874" s="58"/>
      <c r="C874" s="58"/>
      <c r="D874" s="58"/>
      <c r="E874" s="58"/>
      <c r="F874" s="60"/>
      <c r="G874" s="60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4.25" customHeight="1" x14ac:dyDescent="0.25">
      <c r="A875" s="58"/>
      <c r="B875" s="58"/>
      <c r="C875" s="58"/>
      <c r="D875" s="58"/>
      <c r="E875" s="58"/>
      <c r="F875" s="60"/>
      <c r="G875" s="60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4.25" customHeight="1" x14ac:dyDescent="0.25">
      <c r="A876" s="58"/>
      <c r="B876" s="58"/>
      <c r="C876" s="58"/>
      <c r="D876" s="58"/>
      <c r="E876" s="58"/>
      <c r="F876" s="60"/>
      <c r="G876" s="60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4.25" customHeight="1" x14ac:dyDescent="0.25">
      <c r="A877" s="58"/>
      <c r="B877" s="58"/>
      <c r="C877" s="58"/>
      <c r="D877" s="58"/>
      <c r="E877" s="58"/>
      <c r="F877" s="60"/>
      <c r="G877" s="60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4.25" customHeight="1" x14ac:dyDescent="0.25">
      <c r="A878" s="58"/>
      <c r="B878" s="58"/>
      <c r="C878" s="58"/>
      <c r="D878" s="58"/>
      <c r="E878" s="58"/>
      <c r="F878" s="60"/>
      <c r="G878" s="60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4.25" customHeight="1" x14ac:dyDescent="0.25">
      <c r="A879" s="58"/>
      <c r="B879" s="58"/>
      <c r="C879" s="58"/>
      <c r="D879" s="58"/>
      <c r="E879" s="58"/>
      <c r="F879" s="60"/>
      <c r="G879" s="60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4.25" customHeight="1" x14ac:dyDescent="0.25">
      <c r="A880" s="58"/>
      <c r="B880" s="58"/>
      <c r="C880" s="58"/>
      <c r="D880" s="58"/>
      <c r="E880" s="58"/>
      <c r="F880" s="60"/>
      <c r="G880" s="60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4.25" customHeight="1" x14ac:dyDescent="0.25">
      <c r="A881" s="58"/>
      <c r="B881" s="58"/>
      <c r="C881" s="58"/>
      <c r="D881" s="58"/>
      <c r="E881" s="58"/>
      <c r="F881" s="60"/>
      <c r="G881" s="60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4.25" customHeight="1" x14ac:dyDescent="0.25">
      <c r="A882" s="58"/>
      <c r="B882" s="58"/>
      <c r="C882" s="58"/>
      <c r="D882" s="58"/>
      <c r="E882" s="58"/>
      <c r="F882" s="60"/>
      <c r="G882" s="60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4.25" customHeight="1" x14ac:dyDescent="0.25">
      <c r="A883" s="58"/>
      <c r="B883" s="58"/>
      <c r="C883" s="58"/>
      <c r="D883" s="58"/>
      <c r="E883" s="58"/>
      <c r="F883" s="60"/>
      <c r="G883" s="60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4.25" customHeight="1" x14ac:dyDescent="0.25">
      <c r="A884" s="58"/>
      <c r="B884" s="58"/>
      <c r="C884" s="58"/>
      <c r="D884" s="58"/>
      <c r="E884" s="58"/>
      <c r="F884" s="60"/>
      <c r="G884" s="60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4.25" customHeight="1" x14ac:dyDescent="0.25">
      <c r="A885" s="58"/>
      <c r="B885" s="58"/>
      <c r="C885" s="58"/>
      <c r="D885" s="58"/>
      <c r="E885" s="58"/>
      <c r="F885" s="60"/>
      <c r="G885" s="60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4.25" customHeight="1" x14ac:dyDescent="0.25">
      <c r="A886" s="58"/>
      <c r="B886" s="58"/>
      <c r="C886" s="58"/>
      <c r="D886" s="58"/>
      <c r="E886" s="58"/>
      <c r="F886" s="60"/>
      <c r="G886" s="60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4.25" customHeight="1" x14ac:dyDescent="0.25">
      <c r="A887" s="58"/>
      <c r="B887" s="58"/>
      <c r="C887" s="58"/>
      <c r="D887" s="58"/>
      <c r="E887" s="58"/>
      <c r="F887" s="60"/>
      <c r="G887" s="60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4.25" customHeight="1" x14ac:dyDescent="0.25">
      <c r="A888" s="58"/>
      <c r="B888" s="58"/>
      <c r="C888" s="58"/>
      <c r="D888" s="58"/>
      <c r="E888" s="58"/>
      <c r="F888" s="60"/>
      <c r="G888" s="60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4.25" customHeight="1" x14ac:dyDescent="0.25">
      <c r="A889" s="58"/>
      <c r="B889" s="58"/>
      <c r="C889" s="58"/>
      <c r="D889" s="58"/>
      <c r="E889" s="58"/>
      <c r="F889" s="60"/>
      <c r="G889" s="60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4.25" customHeight="1" x14ac:dyDescent="0.25">
      <c r="A890" s="58"/>
      <c r="B890" s="58"/>
      <c r="C890" s="58"/>
      <c r="D890" s="58"/>
      <c r="E890" s="58"/>
      <c r="F890" s="60"/>
      <c r="G890" s="60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4.25" customHeight="1" x14ac:dyDescent="0.25">
      <c r="A891" s="58"/>
      <c r="B891" s="58"/>
      <c r="C891" s="58"/>
      <c r="D891" s="58"/>
      <c r="E891" s="58"/>
      <c r="F891" s="60"/>
      <c r="G891" s="60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4.25" customHeight="1" x14ac:dyDescent="0.25">
      <c r="A892" s="58"/>
      <c r="B892" s="58"/>
      <c r="C892" s="58"/>
      <c r="D892" s="58"/>
      <c r="E892" s="58"/>
      <c r="F892" s="60"/>
      <c r="G892" s="60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4.25" customHeight="1" x14ac:dyDescent="0.25">
      <c r="A893" s="58"/>
      <c r="B893" s="58"/>
      <c r="C893" s="58"/>
      <c r="D893" s="58"/>
      <c r="E893" s="58"/>
      <c r="F893" s="60"/>
      <c r="G893" s="60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4.25" customHeight="1" x14ac:dyDescent="0.25">
      <c r="A894" s="58"/>
      <c r="B894" s="58"/>
      <c r="C894" s="58"/>
      <c r="D894" s="58"/>
      <c r="E894" s="58"/>
      <c r="F894" s="60"/>
      <c r="G894" s="60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4.25" customHeight="1" x14ac:dyDescent="0.25">
      <c r="A895" s="58"/>
      <c r="B895" s="58"/>
      <c r="C895" s="58"/>
      <c r="D895" s="58"/>
      <c r="E895" s="58"/>
      <c r="F895" s="60"/>
      <c r="G895" s="60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4.25" customHeight="1" x14ac:dyDescent="0.25">
      <c r="A896" s="58"/>
      <c r="B896" s="58"/>
      <c r="C896" s="58"/>
      <c r="D896" s="58"/>
      <c r="E896" s="58"/>
      <c r="F896" s="60"/>
      <c r="G896" s="60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4.25" customHeight="1" x14ac:dyDescent="0.25">
      <c r="A897" s="58"/>
      <c r="B897" s="58"/>
      <c r="C897" s="58"/>
      <c r="D897" s="58"/>
      <c r="E897" s="58"/>
      <c r="F897" s="60"/>
      <c r="G897" s="60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4.25" customHeight="1" x14ac:dyDescent="0.25">
      <c r="A898" s="58"/>
      <c r="B898" s="58"/>
      <c r="C898" s="58"/>
      <c r="D898" s="58"/>
      <c r="E898" s="58"/>
      <c r="F898" s="60"/>
      <c r="G898" s="60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4.25" customHeight="1" x14ac:dyDescent="0.25">
      <c r="A899" s="58"/>
      <c r="B899" s="58"/>
      <c r="C899" s="58"/>
      <c r="D899" s="58"/>
      <c r="E899" s="58"/>
      <c r="F899" s="60"/>
      <c r="G899" s="60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4.25" customHeight="1" x14ac:dyDescent="0.25">
      <c r="A900" s="58"/>
      <c r="B900" s="58"/>
      <c r="C900" s="58"/>
      <c r="D900" s="58"/>
      <c r="E900" s="58"/>
      <c r="F900" s="60"/>
      <c r="G900" s="60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4.25" customHeight="1" x14ac:dyDescent="0.25">
      <c r="A901" s="58"/>
      <c r="B901" s="58"/>
      <c r="C901" s="58"/>
      <c r="D901" s="58"/>
      <c r="E901" s="58"/>
      <c r="F901" s="60"/>
      <c r="G901" s="60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4.25" customHeight="1" x14ac:dyDescent="0.25">
      <c r="A902" s="58"/>
      <c r="B902" s="58"/>
      <c r="C902" s="58"/>
      <c r="D902" s="58"/>
      <c r="E902" s="58"/>
      <c r="F902" s="60"/>
      <c r="G902" s="60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4.25" customHeight="1" x14ac:dyDescent="0.25">
      <c r="A903" s="58"/>
      <c r="B903" s="58"/>
      <c r="C903" s="58"/>
      <c r="D903" s="58"/>
      <c r="E903" s="58"/>
      <c r="F903" s="60"/>
      <c r="G903" s="60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4.25" customHeight="1" x14ac:dyDescent="0.25">
      <c r="A904" s="58"/>
      <c r="B904" s="58"/>
      <c r="C904" s="58"/>
      <c r="D904" s="58"/>
      <c r="E904" s="58"/>
      <c r="F904" s="60"/>
      <c r="G904" s="60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4.25" customHeight="1" x14ac:dyDescent="0.25">
      <c r="A905" s="58"/>
      <c r="B905" s="58"/>
      <c r="C905" s="58"/>
      <c r="D905" s="58"/>
      <c r="E905" s="58"/>
      <c r="F905" s="60"/>
      <c r="G905" s="60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4.25" customHeight="1" x14ac:dyDescent="0.25">
      <c r="A906" s="58"/>
      <c r="B906" s="58"/>
      <c r="C906" s="58"/>
      <c r="D906" s="58"/>
      <c r="E906" s="58"/>
      <c r="F906" s="60"/>
      <c r="G906" s="60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4.25" customHeight="1" x14ac:dyDescent="0.25">
      <c r="A907" s="58"/>
      <c r="B907" s="58"/>
      <c r="C907" s="58"/>
      <c r="D907" s="58"/>
      <c r="E907" s="58"/>
      <c r="F907" s="60"/>
      <c r="G907" s="60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4.25" customHeight="1" x14ac:dyDescent="0.25">
      <c r="A908" s="58"/>
      <c r="B908" s="58"/>
      <c r="C908" s="58"/>
      <c r="D908" s="58"/>
      <c r="E908" s="58"/>
      <c r="F908" s="60"/>
      <c r="G908" s="60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14.25" customHeight="1" x14ac:dyDescent="0.25">
      <c r="A909" s="58"/>
      <c r="B909" s="58"/>
      <c r="C909" s="58"/>
      <c r="D909" s="58"/>
      <c r="E909" s="58"/>
      <c r="F909" s="60"/>
      <c r="G909" s="60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14.25" customHeight="1" x14ac:dyDescent="0.25">
      <c r="A910" s="58"/>
      <c r="B910" s="58"/>
      <c r="C910" s="58"/>
      <c r="D910" s="58"/>
      <c r="E910" s="58"/>
      <c r="F910" s="60"/>
      <c r="G910" s="60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14.25" customHeight="1" x14ac:dyDescent="0.25">
      <c r="A911" s="58"/>
      <c r="B911" s="58"/>
      <c r="C911" s="58"/>
      <c r="D911" s="58"/>
      <c r="E911" s="58"/>
      <c r="F911" s="60"/>
      <c r="G911" s="60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14.25" customHeight="1" x14ac:dyDescent="0.25">
      <c r="A912" s="58"/>
      <c r="B912" s="58"/>
      <c r="C912" s="58"/>
      <c r="D912" s="58"/>
      <c r="E912" s="58"/>
      <c r="F912" s="60"/>
      <c r="G912" s="60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14.25" customHeight="1" x14ac:dyDescent="0.25">
      <c r="A913" s="58"/>
      <c r="B913" s="58"/>
      <c r="C913" s="58"/>
      <c r="D913" s="58"/>
      <c r="E913" s="58"/>
      <c r="F913" s="60"/>
      <c r="G913" s="60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14.25" customHeight="1" x14ac:dyDescent="0.25">
      <c r="A914" s="58"/>
      <c r="B914" s="58"/>
      <c r="C914" s="58"/>
      <c r="D914" s="58"/>
      <c r="E914" s="58"/>
      <c r="F914" s="60"/>
      <c r="G914" s="60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14.25" customHeight="1" x14ac:dyDescent="0.25">
      <c r="A915" s="58"/>
      <c r="B915" s="58"/>
      <c r="C915" s="58"/>
      <c r="D915" s="58"/>
      <c r="E915" s="58"/>
      <c r="F915" s="60"/>
      <c r="G915" s="60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14.25" customHeight="1" x14ac:dyDescent="0.25">
      <c r="A916" s="58"/>
      <c r="B916" s="58"/>
      <c r="C916" s="58"/>
      <c r="D916" s="58"/>
      <c r="E916" s="58"/>
      <c r="F916" s="60"/>
      <c r="G916" s="60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14.25" customHeight="1" x14ac:dyDescent="0.25">
      <c r="A917" s="58"/>
      <c r="B917" s="58"/>
      <c r="C917" s="58"/>
      <c r="D917" s="58"/>
      <c r="E917" s="58"/>
      <c r="F917" s="60"/>
      <c r="G917" s="60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14.25" customHeight="1" x14ac:dyDescent="0.25">
      <c r="A918" s="58"/>
      <c r="B918" s="58"/>
      <c r="C918" s="58"/>
      <c r="D918" s="58"/>
      <c r="E918" s="58"/>
      <c r="F918" s="60"/>
      <c r="G918" s="60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14.25" customHeight="1" x14ac:dyDescent="0.25">
      <c r="A919" s="58"/>
      <c r="B919" s="58"/>
      <c r="C919" s="58"/>
      <c r="D919" s="58"/>
      <c r="E919" s="58"/>
      <c r="F919" s="60"/>
      <c r="G919" s="60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14.25" customHeight="1" x14ac:dyDescent="0.25">
      <c r="A920" s="58"/>
      <c r="B920" s="58"/>
      <c r="C920" s="58"/>
      <c r="D920" s="58"/>
      <c r="E920" s="58"/>
      <c r="F920" s="60"/>
      <c r="G920" s="60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14.25" customHeight="1" x14ac:dyDescent="0.25">
      <c r="A921" s="58"/>
      <c r="B921" s="58"/>
      <c r="C921" s="58"/>
      <c r="D921" s="58"/>
      <c r="E921" s="58"/>
      <c r="F921" s="60"/>
      <c r="G921" s="60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14.25" customHeight="1" x14ac:dyDescent="0.25">
      <c r="A922" s="58"/>
      <c r="B922" s="58"/>
      <c r="C922" s="58"/>
      <c r="D922" s="58"/>
      <c r="E922" s="58"/>
      <c r="F922" s="60"/>
      <c r="G922" s="60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14.25" customHeight="1" x14ac:dyDescent="0.25">
      <c r="A923" s="58"/>
      <c r="B923" s="58"/>
      <c r="C923" s="58"/>
      <c r="D923" s="58"/>
      <c r="E923" s="58"/>
      <c r="F923" s="60"/>
      <c r="G923" s="60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14.25" customHeight="1" x14ac:dyDescent="0.25">
      <c r="A924" s="58"/>
      <c r="B924" s="58"/>
      <c r="C924" s="58"/>
      <c r="D924" s="58"/>
      <c r="E924" s="58"/>
      <c r="F924" s="60"/>
      <c r="G924" s="60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14.25" customHeight="1" x14ac:dyDescent="0.25">
      <c r="A925" s="58"/>
      <c r="B925" s="58"/>
      <c r="C925" s="58"/>
      <c r="D925" s="58"/>
      <c r="E925" s="58"/>
      <c r="F925" s="60"/>
      <c r="G925" s="60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14.25" customHeight="1" x14ac:dyDescent="0.25">
      <c r="A926" s="58"/>
      <c r="B926" s="58"/>
      <c r="C926" s="58"/>
      <c r="D926" s="58"/>
      <c r="E926" s="58"/>
      <c r="F926" s="60"/>
      <c r="G926" s="60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14.25" customHeight="1" x14ac:dyDescent="0.25">
      <c r="A927" s="58"/>
      <c r="B927" s="58"/>
      <c r="C927" s="58"/>
      <c r="D927" s="58"/>
      <c r="E927" s="58"/>
      <c r="F927" s="60"/>
      <c r="G927" s="60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14.25" customHeight="1" x14ac:dyDescent="0.25">
      <c r="A928" s="58"/>
      <c r="B928" s="58"/>
      <c r="C928" s="58"/>
      <c r="D928" s="58"/>
      <c r="E928" s="58"/>
      <c r="F928" s="60"/>
      <c r="G928" s="60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14.25" customHeight="1" x14ac:dyDescent="0.25">
      <c r="A929" s="58"/>
      <c r="B929" s="58"/>
      <c r="C929" s="58"/>
      <c r="D929" s="58"/>
      <c r="E929" s="58"/>
      <c r="F929" s="60"/>
      <c r="G929" s="60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14.25" customHeight="1" x14ac:dyDescent="0.25">
      <c r="A930" s="58"/>
      <c r="B930" s="58"/>
      <c r="C930" s="58"/>
      <c r="D930" s="58"/>
      <c r="E930" s="58"/>
      <c r="F930" s="60"/>
      <c r="G930" s="60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14.25" customHeight="1" x14ac:dyDescent="0.25">
      <c r="A931" s="58"/>
      <c r="B931" s="58"/>
      <c r="C931" s="58"/>
      <c r="D931" s="58"/>
      <c r="E931" s="58"/>
      <c r="F931" s="60"/>
      <c r="G931" s="60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14.25" customHeight="1" x14ac:dyDescent="0.25">
      <c r="A932" s="58"/>
      <c r="B932" s="58"/>
      <c r="C932" s="58"/>
      <c r="D932" s="58"/>
      <c r="E932" s="58"/>
      <c r="F932" s="60"/>
      <c r="G932" s="60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14.25" customHeight="1" x14ac:dyDescent="0.25">
      <c r="A933" s="58"/>
      <c r="B933" s="58"/>
      <c r="C933" s="58"/>
      <c r="D933" s="58"/>
      <c r="E933" s="58"/>
      <c r="F933" s="60"/>
      <c r="G933" s="60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14.25" customHeight="1" x14ac:dyDescent="0.25">
      <c r="A934" s="58"/>
      <c r="B934" s="58"/>
      <c r="C934" s="58"/>
      <c r="D934" s="58"/>
      <c r="E934" s="58"/>
      <c r="F934" s="60"/>
      <c r="G934" s="60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14.25" customHeight="1" x14ac:dyDescent="0.25">
      <c r="A935" s="58"/>
      <c r="B935" s="58"/>
      <c r="C935" s="58"/>
      <c r="D935" s="58"/>
      <c r="E935" s="58"/>
      <c r="F935" s="60"/>
      <c r="G935" s="60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14.25" customHeight="1" x14ac:dyDescent="0.25">
      <c r="A936" s="58"/>
      <c r="B936" s="58"/>
      <c r="C936" s="58"/>
      <c r="D936" s="58"/>
      <c r="E936" s="58"/>
      <c r="F936" s="60"/>
      <c r="G936" s="60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14.25" customHeight="1" x14ac:dyDescent="0.25">
      <c r="A937" s="58"/>
      <c r="B937" s="58"/>
      <c r="C937" s="58"/>
      <c r="D937" s="58"/>
      <c r="E937" s="58"/>
      <c r="F937" s="60"/>
      <c r="G937" s="60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14.25" customHeight="1" x14ac:dyDescent="0.25">
      <c r="A938" s="58"/>
      <c r="B938" s="58"/>
      <c r="C938" s="58"/>
      <c r="D938" s="58"/>
      <c r="E938" s="58"/>
      <c r="F938" s="60"/>
      <c r="G938" s="60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14.25" customHeight="1" x14ac:dyDescent="0.25">
      <c r="A939" s="58"/>
      <c r="B939" s="58"/>
      <c r="C939" s="58"/>
      <c r="D939" s="58"/>
      <c r="E939" s="58"/>
      <c r="F939" s="60"/>
      <c r="G939" s="60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14.25" customHeight="1" x14ac:dyDescent="0.25">
      <c r="A940" s="58"/>
      <c r="B940" s="58"/>
      <c r="C940" s="58"/>
      <c r="D940" s="58"/>
      <c r="E940" s="58"/>
      <c r="F940" s="60"/>
      <c r="G940" s="60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14.25" customHeight="1" x14ac:dyDescent="0.25">
      <c r="A941" s="58"/>
      <c r="B941" s="58"/>
      <c r="C941" s="58"/>
      <c r="D941" s="58"/>
      <c r="E941" s="58"/>
      <c r="F941" s="60"/>
      <c r="G941" s="60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14.25" customHeight="1" x14ac:dyDescent="0.25">
      <c r="A942" s="58"/>
      <c r="B942" s="58"/>
      <c r="C942" s="58"/>
      <c r="D942" s="58"/>
      <c r="E942" s="58"/>
      <c r="F942" s="60"/>
      <c r="G942" s="60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14.25" customHeight="1" x14ac:dyDescent="0.25">
      <c r="A943" s="58"/>
      <c r="B943" s="58"/>
      <c r="C943" s="58"/>
      <c r="D943" s="58"/>
      <c r="E943" s="58"/>
      <c r="F943" s="60"/>
      <c r="G943" s="60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14.25" customHeight="1" x14ac:dyDescent="0.25">
      <c r="A944" s="58"/>
      <c r="B944" s="58"/>
      <c r="C944" s="58"/>
      <c r="D944" s="58"/>
      <c r="E944" s="58"/>
      <c r="F944" s="60"/>
      <c r="G944" s="60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14.25" customHeight="1" x14ac:dyDescent="0.25">
      <c r="A945" s="58"/>
      <c r="B945" s="58"/>
      <c r="C945" s="58"/>
      <c r="D945" s="58"/>
      <c r="E945" s="58"/>
      <c r="F945" s="60"/>
      <c r="G945" s="60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14.25" customHeight="1" x14ac:dyDescent="0.25">
      <c r="A946" s="58"/>
      <c r="B946" s="58"/>
      <c r="C946" s="58"/>
      <c r="D946" s="58"/>
      <c r="E946" s="58"/>
      <c r="F946" s="60"/>
      <c r="G946" s="60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14.25" customHeight="1" x14ac:dyDescent="0.25">
      <c r="A947" s="58"/>
      <c r="B947" s="58"/>
      <c r="C947" s="58"/>
      <c r="D947" s="58"/>
      <c r="E947" s="58"/>
      <c r="F947" s="60"/>
      <c r="G947" s="60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14.25" customHeight="1" x14ac:dyDescent="0.25">
      <c r="A948" s="58"/>
      <c r="B948" s="58"/>
      <c r="C948" s="58"/>
      <c r="D948" s="58"/>
      <c r="E948" s="58"/>
      <c r="F948" s="60"/>
      <c r="G948" s="60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14.25" customHeight="1" x14ac:dyDescent="0.25">
      <c r="A949" s="58"/>
      <c r="B949" s="58"/>
      <c r="C949" s="58"/>
      <c r="D949" s="58"/>
      <c r="E949" s="58"/>
      <c r="F949" s="60"/>
      <c r="G949" s="60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14.25" customHeight="1" x14ac:dyDescent="0.25">
      <c r="A950" s="58"/>
      <c r="B950" s="58"/>
      <c r="C950" s="58"/>
      <c r="D950" s="58"/>
      <c r="E950" s="58"/>
      <c r="F950" s="60"/>
      <c r="G950" s="60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14.25" customHeight="1" x14ac:dyDescent="0.25">
      <c r="A951" s="58"/>
      <c r="B951" s="58"/>
      <c r="C951" s="58"/>
      <c r="D951" s="58"/>
      <c r="E951" s="58"/>
      <c r="F951" s="60"/>
      <c r="G951" s="60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14.25" customHeight="1" x14ac:dyDescent="0.25">
      <c r="A952" s="58"/>
      <c r="B952" s="58"/>
      <c r="C952" s="58"/>
      <c r="D952" s="58"/>
      <c r="E952" s="58"/>
      <c r="F952" s="60"/>
      <c r="G952" s="60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14.25" customHeight="1" x14ac:dyDescent="0.25">
      <c r="A953" s="58"/>
      <c r="B953" s="58"/>
      <c r="C953" s="58"/>
      <c r="D953" s="58"/>
      <c r="E953" s="58"/>
      <c r="F953" s="60"/>
      <c r="G953" s="60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14.25" customHeight="1" x14ac:dyDescent="0.25">
      <c r="A954" s="58"/>
      <c r="B954" s="58"/>
      <c r="C954" s="58"/>
      <c r="D954" s="58"/>
      <c r="E954" s="58"/>
      <c r="F954" s="60"/>
      <c r="G954" s="60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14.25" customHeight="1" x14ac:dyDescent="0.25">
      <c r="A955" s="58"/>
      <c r="B955" s="58"/>
      <c r="C955" s="58"/>
      <c r="D955" s="58"/>
      <c r="E955" s="58"/>
      <c r="F955" s="60"/>
      <c r="G955" s="60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14.25" customHeight="1" x14ac:dyDescent="0.25">
      <c r="A956" s="58"/>
      <c r="B956" s="58"/>
      <c r="C956" s="58"/>
      <c r="D956" s="58"/>
      <c r="E956" s="58"/>
      <c r="F956" s="60"/>
      <c r="G956" s="60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14.25" customHeight="1" x14ac:dyDescent="0.25">
      <c r="A957" s="58"/>
      <c r="B957" s="58"/>
      <c r="C957" s="58"/>
      <c r="D957" s="58"/>
      <c r="E957" s="58"/>
      <c r="F957" s="60"/>
      <c r="G957" s="60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14.25" customHeight="1" x14ac:dyDescent="0.25">
      <c r="A958" s="58"/>
      <c r="B958" s="58"/>
      <c r="C958" s="58"/>
      <c r="D958" s="58"/>
      <c r="E958" s="58"/>
      <c r="F958" s="60"/>
      <c r="G958" s="60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14.25" customHeight="1" x14ac:dyDescent="0.25">
      <c r="A959" s="58"/>
      <c r="B959" s="58"/>
      <c r="C959" s="58"/>
      <c r="D959" s="58"/>
      <c r="E959" s="58"/>
      <c r="F959" s="60"/>
      <c r="G959" s="60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14.25" customHeight="1" x14ac:dyDescent="0.25">
      <c r="A960" s="58"/>
      <c r="B960" s="58"/>
      <c r="C960" s="58"/>
      <c r="D960" s="58"/>
      <c r="E960" s="58"/>
      <c r="F960" s="60"/>
      <c r="G960" s="60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14.25" customHeight="1" x14ac:dyDescent="0.25">
      <c r="A961" s="58"/>
      <c r="B961" s="58"/>
      <c r="C961" s="58"/>
      <c r="D961" s="58"/>
      <c r="E961" s="58"/>
      <c r="F961" s="60"/>
      <c r="G961" s="60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14.25" customHeight="1" x14ac:dyDescent="0.25">
      <c r="A962" s="58"/>
      <c r="B962" s="58"/>
      <c r="C962" s="58"/>
      <c r="D962" s="58"/>
      <c r="E962" s="58"/>
      <c r="F962" s="60"/>
      <c r="G962" s="60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14.25" customHeight="1" x14ac:dyDescent="0.25">
      <c r="A963" s="58"/>
      <c r="B963" s="58"/>
      <c r="C963" s="58"/>
      <c r="D963" s="58"/>
      <c r="E963" s="58"/>
      <c r="F963" s="60"/>
      <c r="G963" s="60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14.25" customHeight="1" x14ac:dyDescent="0.25">
      <c r="A964" s="58"/>
      <c r="B964" s="58"/>
      <c r="C964" s="58"/>
      <c r="D964" s="58"/>
      <c r="E964" s="58"/>
      <c r="F964" s="60"/>
      <c r="G964" s="60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14.25" customHeight="1" x14ac:dyDescent="0.25">
      <c r="A965" s="58"/>
      <c r="B965" s="58"/>
      <c r="C965" s="58"/>
      <c r="D965" s="58"/>
      <c r="E965" s="58"/>
      <c r="F965" s="60"/>
      <c r="G965" s="60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14.25" customHeight="1" x14ac:dyDescent="0.25">
      <c r="A966" s="58"/>
      <c r="B966" s="58"/>
      <c r="C966" s="58"/>
      <c r="D966" s="58"/>
      <c r="E966" s="58"/>
      <c r="F966" s="60"/>
      <c r="G966" s="60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14.25" customHeight="1" x14ac:dyDescent="0.25">
      <c r="A967" s="58"/>
      <c r="B967" s="58"/>
      <c r="C967" s="58"/>
      <c r="D967" s="58"/>
      <c r="E967" s="58"/>
      <c r="F967" s="60"/>
      <c r="G967" s="60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14.25" customHeight="1" x14ac:dyDescent="0.25">
      <c r="A968" s="58"/>
      <c r="B968" s="58"/>
      <c r="C968" s="58"/>
      <c r="D968" s="58"/>
      <c r="E968" s="58"/>
      <c r="F968" s="60"/>
      <c r="G968" s="60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14.25" customHeight="1" x14ac:dyDescent="0.25">
      <c r="A969" s="58"/>
      <c r="B969" s="58"/>
      <c r="C969" s="58"/>
      <c r="D969" s="58"/>
      <c r="E969" s="58"/>
      <c r="F969" s="60"/>
      <c r="G969" s="60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14.25" customHeight="1" x14ac:dyDescent="0.25">
      <c r="A970" s="58"/>
      <c r="B970" s="58"/>
      <c r="C970" s="58"/>
      <c r="D970" s="58"/>
      <c r="E970" s="58"/>
      <c r="F970" s="60"/>
      <c r="G970" s="60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14.25" customHeight="1" x14ac:dyDescent="0.25">
      <c r="A971" s="58"/>
      <c r="B971" s="58"/>
      <c r="C971" s="58"/>
      <c r="D971" s="58"/>
      <c r="E971" s="58"/>
      <c r="F971" s="60"/>
      <c r="G971" s="60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14.25" customHeight="1" x14ac:dyDescent="0.25">
      <c r="A972" s="58"/>
      <c r="B972" s="58"/>
      <c r="C972" s="58"/>
      <c r="D972" s="58"/>
      <c r="E972" s="58"/>
      <c r="F972" s="60"/>
      <c r="G972" s="60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14.25" customHeight="1" x14ac:dyDescent="0.25">
      <c r="A973" s="58"/>
      <c r="B973" s="58"/>
      <c r="C973" s="58"/>
      <c r="D973" s="58"/>
      <c r="E973" s="58"/>
      <c r="F973" s="60"/>
      <c r="G973" s="60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14.25" customHeight="1" x14ac:dyDescent="0.25">
      <c r="A974" s="58"/>
      <c r="B974" s="58"/>
      <c r="C974" s="58"/>
      <c r="D974" s="58"/>
      <c r="E974" s="58"/>
      <c r="F974" s="60"/>
      <c r="G974" s="60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14.25" customHeight="1" x14ac:dyDescent="0.25">
      <c r="A975" s="58"/>
      <c r="B975" s="58"/>
      <c r="C975" s="58"/>
      <c r="D975" s="58"/>
      <c r="E975" s="58"/>
      <c r="F975" s="60"/>
      <c r="G975" s="60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14.25" customHeight="1" x14ac:dyDescent="0.25">
      <c r="A976" s="58"/>
      <c r="B976" s="58"/>
      <c r="C976" s="58"/>
      <c r="D976" s="58"/>
      <c r="E976" s="58"/>
      <c r="F976" s="60"/>
      <c r="G976" s="60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14.25" customHeight="1" x14ac:dyDescent="0.25">
      <c r="A977" s="58"/>
      <c r="B977" s="58"/>
      <c r="C977" s="58"/>
      <c r="D977" s="58"/>
      <c r="E977" s="58"/>
      <c r="F977" s="60"/>
      <c r="G977" s="60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14.25" customHeight="1" x14ac:dyDescent="0.25">
      <c r="A978" s="58"/>
      <c r="B978" s="58"/>
      <c r="C978" s="58"/>
      <c r="D978" s="58"/>
      <c r="E978" s="58"/>
      <c r="F978" s="60"/>
      <c r="G978" s="60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14.25" customHeight="1" x14ac:dyDescent="0.25">
      <c r="A979" s="58"/>
      <c r="B979" s="58"/>
      <c r="C979" s="58"/>
      <c r="D979" s="58"/>
      <c r="E979" s="58"/>
      <c r="F979" s="60"/>
      <c r="G979" s="60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14.25" customHeight="1" x14ac:dyDescent="0.25">
      <c r="A980" s="58"/>
      <c r="B980" s="58"/>
      <c r="C980" s="58"/>
      <c r="D980" s="58"/>
      <c r="E980" s="58"/>
      <c r="F980" s="60"/>
      <c r="G980" s="60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14.25" customHeight="1" x14ac:dyDescent="0.25">
      <c r="A981" s="58"/>
      <c r="B981" s="58"/>
      <c r="C981" s="58"/>
      <c r="D981" s="58"/>
      <c r="E981" s="58"/>
      <c r="F981" s="60"/>
      <c r="G981" s="60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14.25" customHeight="1" x14ac:dyDescent="0.25">
      <c r="A982" s="58"/>
      <c r="B982" s="58"/>
      <c r="C982" s="58"/>
      <c r="D982" s="58"/>
      <c r="E982" s="58"/>
      <c r="F982" s="60"/>
      <c r="G982" s="60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14.25" customHeight="1" x14ac:dyDescent="0.25">
      <c r="A983" s="58"/>
      <c r="B983" s="58"/>
      <c r="C983" s="58"/>
      <c r="D983" s="58"/>
      <c r="E983" s="58"/>
      <c r="F983" s="60"/>
      <c r="G983" s="60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14.25" customHeight="1" x14ac:dyDescent="0.25">
      <c r="A984" s="58"/>
      <c r="B984" s="58"/>
      <c r="C984" s="58"/>
      <c r="D984" s="58"/>
      <c r="E984" s="58"/>
      <c r="F984" s="60"/>
      <c r="G984" s="60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14.25" customHeight="1" x14ac:dyDescent="0.25">
      <c r="A985" s="58"/>
      <c r="B985" s="58"/>
      <c r="C985" s="58"/>
      <c r="D985" s="58"/>
      <c r="E985" s="58"/>
      <c r="F985" s="60"/>
      <c r="G985" s="60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14.25" customHeight="1" x14ac:dyDescent="0.25">
      <c r="A986" s="58"/>
      <c r="B986" s="58"/>
      <c r="C986" s="58"/>
      <c r="D986" s="58"/>
      <c r="E986" s="58"/>
      <c r="F986" s="60"/>
      <c r="G986" s="60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14.25" customHeight="1" x14ac:dyDescent="0.25">
      <c r="A987" s="58"/>
      <c r="B987" s="58"/>
      <c r="C987" s="58"/>
      <c r="D987" s="58"/>
      <c r="E987" s="58"/>
      <c r="F987" s="60"/>
      <c r="G987" s="60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14.25" customHeight="1" x14ac:dyDescent="0.25">
      <c r="A988" s="58"/>
      <c r="B988" s="58"/>
      <c r="C988" s="58"/>
      <c r="D988" s="58"/>
      <c r="E988" s="58"/>
      <c r="F988" s="60"/>
      <c r="G988" s="60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14.25" customHeight="1" x14ac:dyDescent="0.25">
      <c r="A989" s="58"/>
      <c r="B989" s="58"/>
      <c r="C989" s="58"/>
      <c r="D989" s="58"/>
      <c r="E989" s="58"/>
      <c r="F989" s="60"/>
      <c r="G989" s="60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14.25" customHeight="1" x14ac:dyDescent="0.25">
      <c r="A990" s="58"/>
      <c r="B990" s="58"/>
      <c r="C990" s="58"/>
      <c r="D990" s="58"/>
      <c r="E990" s="58"/>
      <c r="F990" s="60"/>
      <c r="G990" s="60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14.25" customHeight="1" x14ac:dyDescent="0.25">
      <c r="A991" s="58"/>
      <c r="B991" s="58"/>
      <c r="C991" s="58"/>
      <c r="D991" s="58"/>
      <c r="E991" s="58"/>
      <c r="F991" s="60"/>
      <c r="G991" s="60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14.25" customHeight="1" x14ac:dyDescent="0.25">
      <c r="A992" s="58"/>
      <c r="B992" s="58"/>
      <c r="C992" s="58"/>
      <c r="D992" s="58"/>
      <c r="E992" s="58"/>
      <c r="F992" s="60"/>
      <c r="G992" s="60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14.25" customHeight="1" x14ac:dyDescent="0.25">
      <c r="A993" s="58"/>
      <c r="B993" s="58"/>
      <c r="C993" s="58"/>
      <c r="D993" s="58"/>
      <c r="E993" s="58"/>
      <c r="F993" s="60"/>
      <c r="G993" s="60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14.25" customHeight="1" x14ac:dyDescent="0.25">
      <c r="A994" s="58"/>
      <c r="B994" s="58"/>
      <c r="C994" s="58"/>
      <c r="D994" s="58"/>
      <c r="E994" s="58"/>
      <c r="F994" s="60"/>
      <c r="G994" s="60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14.25" customHeight="1" x14ac:dyDescent="0.25">
      <c r="A995" s="58"/>
      <c r="B995" s="58"/>
      <c r="C995" s="58"/>
      <c r="D995" s="58"/>
      <c r="E995" s="58"/>
      <c r="F995" s="60"/>
      <c r="G995" s="60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14.25" customHeight="1" x14ac:dyDescent="0.25">
      <c r="A996" s="58"/>
      <c r="B996" s="58"/>
      <c r="C996" s="58"/>
      <c r="D996" s="58"/>
      <c r="E996" s="58"/>
      <c r="F996" s="60"/>
      <c r="G996" s="60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14.25" customHeight="1" x14ac:dyDescent="0.25">
      <c r="A997" s="58"/>
      <c r="B997" s="58"/>
      <c r="C997" s="58"/>
      <c r="D997" s="58"/>
      <c r="E997" s="58"/>
      <c r="F997" s="60"/>
      <c r="G997" s="60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spans="1:26" ht="14.25" customHeight="1" x14ac:dyDescent="0.25">
      <c r="A998" s="58"/>
      <c r="B998" s="58"/>
      <c r="C998" s="58"/>
      <c r="D998" s="58"/>
      <c r="E998" s="58"/>
      <c r="F998" s="60"/>
      <c r="G998" s="60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spans="1:26" ht="14.25" customHeight="1" x14ac:dyDescent="0.25">
      <c r="A999" s="58"/>
      <c r="B999" s="58"/>
      <c r="C999" s="58"/>
      <c r="D999" s="58"/>
      <c r="E999" s="58"/>
      <c r="F999" s="60"/>
      <c r="G999" s="60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spans="1:26" ht="14.25" customHeight="1" x14ac:dyDescent="0.25">
      <c r="A1000" s="58"/>
      <c r="B1000" s="58"/>
      <c r="C1000" s="58"/>
      <c r="D1000" s="58"/>
      <c r="E1000" s="58"/>
      <c r="F1000" s="60"/>
      <c r="G1000" s="60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для сверки</vt:lpstr>
      <vt:lpstr>для сопроводительного</vt:lpstr>
      <vt:lpstr>списки</vt:lpstr>
      <vt:lpstr>'для сверки'!Область_печати</vt:lpstr>
    </vt:vector>
  </TitlesOfParts>
  <Company>UKSAP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Харламова Татьяна Анатольевна</dc:creator>
  <cp:lastModifiedBy>Зав. Уч. Часть</cp:lastModifiedBy>
  <cp:lastPrinted>2024-12-24T06:24:11Z</cp:lastPrinted>
  <dcterms:created xsi:type="dcterms:W3CDTF">2024-11-26T08:19:56Z</dcterms:created>
  <dcterms:modified xsi:type="dcterms:W3CDTF">2025-01-29T08:30:43Z</dcterms:modified>
</cp:coreProperties>
</file>